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7B08ACCF-E307-4B06-9DF8-6DCCB82DBCB1}" xr6:coauthVersionLast="46" xr6:coauthVersionMax="46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'!$A$2:$BN$59</definedName>
    <definedName name="_xlnm._FilterDatabase" localSheetId="1" hidden="1">'GAS 5Kg '!$A$3:$BN$61</definedName>
    <definedName name="_xlnm._FilterDatabase" localSheetId="2" hidden="1">Sheet1!$B$2:$C$38</definedName>
  </definedNames>
  <calcPr calcId="181029"/>
</workbook>
</file>

<file path=xl/calcChain.xml><?xml version="1.0" encoding="utf-8"?>
<calcChain xmlns="http://schemas.openxmlformats.org/spreadsheetml/2006/main">
  <c r="BO42" i="1" l="1"/>
  <c r="BN42" i="1"/>
  <c r="BO41" i="1"/>
  <c r="BN41" i="1"/>
  <c r="BO40" i="1"/>
  <c r="BN40" i="1"/>
  <c r="BO39" i="1"/>
  <c r="BN39" i="1"/>
  <c r="BO38" i="1"/>
  <c r="BN38" i="1"/>
  <c r="BO37" i="1"/>
  <c r="BN37" i="1"/>
  <c r="BO36" i="1"/>
  <c r="BN36" i="1"/>
  <c r="BO35" i="1"/>
  <c r="BN35" i="1"/>
  <c r="BO34" i="1"/>
  <c r="BN34" i="1"/>
  <c r="BO33" i="1"/>
  <c r="BN33" i="1"/>
  <c r="BO32" i="1"/>
  <c r="BN32" i="1"/>
  <c r="BO31" i="1"/>
  <c r="BN31" i="1"/>
  <c r="BO30" i="1"/>
  <c r="BN30" i="1"/>
  <c r="BO29" i="1"/>
  <c r="BN29" i="1"/>
  <c r="BO28" i="1"/>
  <c r="BN28" i="1"/>
  <c r="BO27" i="1"/>
  <c r="BN27" i="1"/>
  <c r="BO26" i="1"/>
  <c r="BN26" i="1"/>
  <c r="BO25" i="1"/>
  <c r="BN25" i="1"/>
  <c r="BO24" i="1"/>
  <c r="BN24" i="1"/>
  <c r="BO23" i="1"/>
  <c r="BN23" i="1"/>
  <c r="BO22" i="1"/>
  <c r="BN22" i="1"/>
  <c r="BO21" i="1"/>
  <c r="BN21" i="1"/>
  <c r="BO20" i="1"/>
  <c r="BN20" i="1"/>
  <c r="BO19" i="1"/>
  <c r="BN19" i="1"/>
  <c r="BO18" i="1"/>
  <c r="BN18" i="1"/>
  <c r="BO17" i="1"/>
  <c r="BN17" i="1"/>
  <c r="BO16" i="1"/>
  <c r="BN16" i="1"/>
  <c r="BO15" i="1"/>
  <c r="BN15" i="1"/>
  <c r="BO14" i="1"/>
  <c r="BN14" i="1"/>
  <c r="BO13" i="1"/>
  <c r="BN13" i="1"/>
  <c r="BO12" i="1"/>
  <c r="BN12" i="1"/>
  <c r="BO11" i="1"/>
  <c r="BN11" i="1"/>
  <c r="BO10" i="1"/>
  <c r="BN10" i="1"/>
  <c r="BO9" i="1"/>
  <c r="BN9" i="1"/>
  <c r="BO8" i="1"/>
  <c r="BN8" i="1"/>
  <c r="BO7" i="1"/>
  <c r="BN7" i="1"/>
  <c r="BO6" i="1"/>
  <c r="BN6" i="1"/>
  <c r="BO5" i="1"/>
  <c r="BN5" i="1"/>
  <c r="BO42" i="3"/>
  <c r="BN42" i="3"/>
  <c r="BO41" i="3"/>
  <c r="BN41" i="3"/>
  <c r="BO40" i="3"/>
  <c r="BN40" i="3"/>
  <c r="BO39" i="3"/>
  <c r="BN39" i="3"/>
  <c r="BO38" i="3"/>
  <c r="BN38" i="3"/>
  <c r="BO37" i="3"/>
  <c r="BN37" i="3"/>
  <c r="BO36" i="3"/>
  <c r="BN36" i="3"/>
  <c r="BO35" i="3"/>
  <c r="BN35" i="3"/>
  <c r="BO34" i="3"/>
  <c r="BN34" i="3"/>
  <c r="BO33" i="3"/>
  <c r="BN33" i="3"/>
  <c r="BO32" i="3"/>
  <c r="BN32" i="3"/>
  <c r="BO31" i="3"/>
  <c r="BN31" i="3"/>
  <c r="BO30" i="3"/>
  <c r="BN30" i="3"/>
  <c r="BO29" i="3"/>
  <c r="BN29" i="3"/>
  <c r="BO28" i="3"/>
  <c r="BN28" i="3"/>
  <c r="BO27" i="3"/>
  <c r="BN27" i="3"/>
  <c r="BO26" i="3"/>
  <c r="BN26" i="3"/>
  <c r="BO25" i="3"/>
  <c r="BN25" i="3"/>
  <c r="BO24" i="3"/>
  <c r="BN24" i="3"/>
  <c r="BO23" i="3"/>
  <c r="BN23" i="3"/>
  <c r="BO22" i="3"/>
  <c r="BN22" i="3"/>
  <c r="BO21" i="3"/>
  <c r="BN21" i="3"/>
  <c r="BO20" i="3"/>
  <c r="BN20" i="3"/>
  <c r="BO19" i="3"/>
  <c r="BN19" i="3"/>
  <c r="BO18" i="3"/>
  <c r="BN18" i="3"/>
  <c r="BO17" i="3"/>
  <c r="BN17" i="3"/>
  <c r="BO16" i="3"/>
  <c r="BN16" i="3"/>
  <c r="BO15" i="3"/>
  <c r="BN15" i="3"/>
  <c r="BO14" i="3"/>
  <c r="BN14" i="3"/>
  <c r="BO13" i="3"/>
  <c r="BN13" i="3"/>
  <c r="BO12" i="3"/>
  <c r="BN12" i="3"/>
  <c r="BO11" i="3"/>
  <c r="BN11" i="3"/>
  <c r="BO10" i="3"/>
  <c r="BN10" i="3"/>
  <c r="BO9" i="3"/>
  <c r="BN9" i="3"/>
  <c r="BO8" i="3"/>
  <c r="BN8" i="3"/>
  <c r="BO7" i="3"/>
  <c r="BN7" i="3"/>
  <c r="BO6" i="3"/>
  <c r="BN6" i="3"/>
  <c r="BO5" i="3"/>
  <c r="BN5" i="3"/>
  <c r="BM42" i="3"/>
  <c r="BM42" i="1"/>
  <c r="BL42" i="1" l="1"/>
  <c r="BM43" i="1" s="1"/>
  <c r="BL42" i="3"/>
  <c r="BM43" i="3" s="1"/>
  <c r="BK42" i="1" l="1"/>
  <c r="BL43" i="1" s="1"/>
  <c r="BK42" i="3"/>
  <c r="BL43" i="3" s="1"/>
  <c r="BJ42" i="3"/>
  <c r="BJ42" i="1"/>
  <c r="BI42" i="1"/>
  <c r="BK43" i="3" l="1"/>
  <c r="BK43" i="1"/>
  <c r="BJ43" i="1"/>
  <c r="BI42" i="3"/>
  <c r="BJ43" i="3" s="1"/>
  <c r="BH42" i="3" l="1"/>
  <c r="BI43" i="3" s="1"/>
  <c r="BG42" i="3"/>
  <c r="BH42" i="1"/>
  <c r="BI43" i="1" s="1"/>
  <c r="BG42" i="1"/>
  <c r="BH43" i="1" l="1"/>
  <c r="BH43" i="3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A42" i="1"/>
  <c r="BB43" i="3" l="1"/>
  <c r="BM44" i="3"/>
  <c r="BB43" i="1"/>
  <c r="BM44" i="1"/>
  <c r="AZ42" i="1"/>
  <c r="AZ42" i="3"/>
  <c r="AY42" i="3"/>
  <c r="BK44" i="3" s="1"/>
  <c r="AY42" i="1"/>
  <c r="BK44" i="1" s="1"/>
  <c r="AX42" i="1"/>
  <c r="BJ44" i="1" s="1"/>
  <c r="BA43" i="3" l="1"/>
  <c r="BL44" i="3"/>
  <c r="BA43" i="1"/>
  <c r="BL44" i="1"/>
  <c r="AZ43" i="1"/>
  <c r="AZ43" i="3"/>
  <c r="AY43" i="1"/>
  <c r="AX42" i="3"/>
  <c r="AY43" i="3" l="1"/>
  <c r="BJ44" i="3"/>
  <c r="AW42" i="1"/>
  <c r="AW42" i="3"/>
  <c r="AV42" i="1"/>
  <c r="BH44" i="1" s="1"/>
  <c r="AV42" i="3"/>
  <c r="BH44" i="3" s="1"/>
  <c r="AX43" i="3" l="1"/>
  <c r="BI44" i="3"/>
  <c r="AX43" i="1"/>
  <c r="BI44" i="1"/>
  <c r="AW43" i="3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<sst xmlns="http://schemas.openxmlformats.org/spreadsheetml/2006/main" count="181" uniqueCount="51">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</sst>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4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29" fillId="0" borderId="2" xfId="2" applyNumberFormat="1" applyFont="1" applyFill="1" applyBorder="1" applyAlignment="1">
      <alignment horizontal="right" wrapText="1"/>
    </xf>
    <xf numFmtId="2" fontId="28" fillId="0" borderId="0" xfId="4" applyNumberFormat="1" applyFont="1" applyFill="1" applyBorder="1" applyAlignment="1">
      <alignment horizontal="right" wrapText="1"/>
    </xf>
    <xf numFmtId="2" fontId="18" fillId="0" borderId="2" xfId="0" applyNumberFormat="1" applyFont="1" applyBorder="1"/>
    <xf numFmtId="0" fontId="18" fillId="0" borderId="2" xfId="0" applyFont="1" applyBorder="1"/>
    <xf numFmtId="2" fontId="28" fillId="0" borderId="0" xfId="2" applyNumberFormat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left" wrapText="1"/>
    </xf>
    <xf numFmtId="0" fontId="30" fillId="0" borderId="4" xfId="0" applyFont="1" applyBorder="1"/>
    <xf numFmtId="0" fontId="31" fillId="4" borderId="4" xfId="0" applyFont="1" applyFill="1" applyBorder="1" applyAlignment="1">
      <alignment horizontal="center"/>
    </xf>
    <xf numFmtId="2" fontId="30" fillId="0" borderId="4" xfId="0" applyNumberFormat="1" applyFont="1" applyBorder="1" applyAlignment="1">
      <alignment horizontal="center"/>
    </xf>
    <xf numFmtId="2" fontId="32" fillId="4" borderId="0" xfId="0" applyNumberFormat="1" applyFont="1" applyFill="1" applyAlignment="1">
      <alignment horizontal="center" vertical="center" wrapText="1"/>
    </xf>
    <xf numFmtId="165" fontId="32" fillId="4" borderId="0" xfId="0" applyNumberFormat="1" applyFont="1" applyFill="1" applyAlignment="1">
      <alignment horizontal="right" vertical="center"/>
    </xf>
    <xf numFmtId="165" fontId="32" fillId="4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center"/>
    </xf>
    <xf numFmtId="0" fontId="33" fillId="0" borderId="4" xfId="0" applyFont="1" applyBorder="1"/>
    <xf numFmtId="0" fontId="33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72"/>
  <sheetViews>
    <sheetView topLeftCell="A41" workbookViewId="0">
      <pane xSplit="1" topLeftCell="B1" activePane="topRight" state="frozen"/>
      <selection activeCell="BN1" sqref="BN1:BO1048576"/>
      <selection pane="topRight" activeCell="BN1" sqref="BN1:BO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6" max="67" width="29" style="111" customWidth="1"/>
  </cols>
  <sheetData>
    <row r="2" spans="1:67" ht="15" customHeight="1" x14ac:dyDescent="0.35">
      <c r="C2" s="5" t="s">
        <v>43</v>
      </c>
      <c r="BN2" s="105"/>
      <c r="BO2" s="105"/>
    </row>
    <row r="3" spans="1:67" ht="15" customHeight="1" x14ac:dyDescent="0.35">
      <c r="C3" s="5" t="s">
        <v>47</v>
      </c>
      <c r="BN3" s="106" t="s">
        <v>49</v>
      </c>
      <c r="BO3" s="106" t="s">
        <v>50</v>
      </c>
    </row>
    <row r="4" spans="1:67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42">
        <v>44105</v>
      </c>
      <c r="BI4" s="42">
        <v>44136</v>
      </c>
      <c r="BJ4" s="42">
        <v>44166</v>
      </c>
      <c r="BK4" s="42">
        <v>44197</v>
      </c>
      <c r="BL4" s="42">
        <v>44228</v>
      </c>
      <c r="BM4" s="42">
        <v>44256</v>
      </c>
      <c r="BN4" s="106"/>
      <c r="BO4" s="106"/>
    </row>
    <row r="5" spans="1:67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87">
        <v>4167.5</v>
      </c>
      <c r="BI5" s="99">
        <v>4098</v>
      </c>
      <c r="BJ5" s="92">
        <v>4136.363636363636</v>
      </c>
      <c r="BK5" s="97">
        <v>4146.1538461538503</v>
      </c>
      <c r="BL5" s="98">
        <v>4650</v>
      </c>
      <c r="BM5" s="97">
        <v>4585</v>
      </c>
      <c r="BN5" s="107">
        <f>(BM5-BA5)/BA5*100</f>
        <v>7.3770491803278686</v>
      </c>
      <c r="BO5" s="107">
        <f>(BM5-BL5)/BL5*100</f>
        <v>-1.3978494623655915</v>
      </c>
    </row>
    <row r="6" spans="1:67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87">
        <v>3860</v>
      </c>
      <c r="BI6" s="99">
        <v>3933.3333333333335</v>
      </c>
      <c r="BJ6" s="92">
        <v>3954.537612951518</v>
      </c>
      <c r="BK6" s="97">
        <v>4020</v>
      </c>
      <c r="BL6" s="98">
        <v>4660</v>
      </c>
      <c r="BM6" s="97">
        <v>4710.2352660343704</v>
      </c>
      <c r="BN6" s="107">
        <f t="shared" ref="BN6:BN42" si="0">(BM6-BA6)/BA6*100</f>
        <v>15.588595485506021</v>
      </c>
      <c r="BO6" s="107">
        <f t="shared" ref="BO6:BO42" si="1">(BM6-BL6)/BL6*100</f>
        <v>1.0780100007375621</v>
      </c>
    </row>
    <row r="7" spans="1:67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87">
        <v>4068.3579422057132</v>
      </c>
      <c r="BI7" s="99">
        <v>4066.3920806576316</v>
      </c>
      <c r="BJ7" s="92">
        <v>4000</v>
      </c>
      <c r="BK7" s="97">
        <v>4062.2037367506018</v>
      </c>
      <c r="BL7" s="98">
        <v>4156.3318157160002</v>
      </c>
      <c r="BM7" s="97">
        <v>4066.3342598203094</v>
      </c>
      <c r="BN7" s="107">
        <f t="shared" si="0"/>
        <v>0.40331505729159006</v>
      </c>
      <c r="BO7" s="107">
        <f t="shared" si="1"/>
        <v>-2.1653121041825947</v>
      </c>
    </row>
    <row r="8" spans="1:67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87">
        <v>4562.5</v>
      </c>
      <c r="BI8" s="99">
        <v>4587.6000000000004</v>
      </c>
      <c r="BJ8" s="92">
        <v>4614.4858518998963</v>
      </c>
      <c r="BK8" s="97">
        <v>4614.4858518998963</v>
      </c>
      <c r="BL8" s="98">
        <v>4626.666666666667</v>
      </c>
      <c r="BM8" s="97">
        <v>4605.7504745810857</v>
      </c>
      <c r="BN8" s="107">
        <f t="shared" si="0"/>
        <v>-1.2700862897945198</v>
      </c>
      <c r="BO8" s="107">
        <f t="shared" si="1"/>
        <v>-0.45207907965953847</v>
      </c>
    </row>
    <row r="9" spans="1:67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87">
        <v>4503.13871918116</v>
      </c>
      <c r="BI9" s="99">
        <v>4499.5217220093473</v>
      </c>
      <c r="BJ9" s="92">
        <v>4027.2727272727275</v>
      </c>
      <c r="BK9" s="97">
        <v>4124.9122514396304</v>
      </c>
      <c r="BL9" s="98">
        <v>4425.6566256126935</v>
      </c>
      <c r="BM9" s="97">
        <v>4418.7926865130603</v>
      </c>
      <c r="BN9" s="107">
        <f t="shared" si="0"/>
        <v>-2.562454542159641</v>
      </c>
      <c r="BO9" s="107">
        <f t="shared" si="1"/>
        <v>-0.15509425335687715</v>
      </c>
    </row>
    <row r="10" spans="1:67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87">
        <v>4439.6779689221721</v>
      </c>
      <c r="BI10" s="11">
        <v>4437.7716060480025</v>
      </c>
      <c r="BJ10" s="92">
        <v>4454.2644604779152</v>
      </c>
      <c r="BK10" s="97">
        <v>4500</v>
      </c>
      <c r="BL10" s="98">
        <v>4682.5</v>
      </c>
      <c r="BM10" s="11">
        <v>4579.1056264793497</v>
      </c>
      <c r="BN10" s="107">
        <f t="shared" si="0"/>
        <v>2.9012500332438127</v>
      </c>
      <c r="BO10" s="107">
        <f t="shared" si="1"/>
        <v>-2.2081019438473111</v>
      </c>
    </row>
    <row r="11" spans="1:67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87">
        <v>4468.1818181818198</v>
      </c>
      <c r="BI11" s="99">
        <v>4558.3333333333303</v>
      </c>
      <c r="BJ11" s="92">
        <v>4494.4444444444443</v>
      </c>
      <c r="BK11" s="97">
        <v>4379.1666666666697</v>
      </c>
      <c r="BL11" s="98">
        <v>4416.666666666667</v>
      </c>
      <c r="BM11" s="97">
        <v>4530</v>
      </c>
      <c r="BN11" s="107">
        <f t="shared" si="0"/>
        <v>-2.2770853307767038</v>
      </c>
      <c r="BO11" s="107">
        <f t="shared" si="1"/>
        <v>2.5660377358490494</v>
      </c>
    </row>
    <row r="12" spans="1:67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87">
        <v>4276.6666666666697</v>
      </c>
      <c r="BI12" s="99">
        <v>4300</v>
      </c>
      <c r="BJ12" s="92">
        <v>4466.666666666667</v>
      </c>
      <c r="BK12" s="97">
        <v>4382.5</v>
      </c>
      <c r="BL12" s="98">
        <v>4585.7142857142899</v>
      </c>
      <c r="BM12" s="97">
        <v>4642.8571428571431</v>
      </c>
      <c r="BN12" s="107">
        <f t="shared" si="0"/>
        <v>1.8170426065162966</v>
      </c>
      <c r="BO12" s="107">
        <f t="shared" si="1"/>
        <v>1.2461059190030292</v>
      </c>
    </row>
    <row r="13" spans="1:67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87">
        <v>4185.7142857142853</v>
      </c>
      <c r="BI13" s="99">
        <v>4185.7142857142853</v>
      </c>
      <c r="BJ13" s="92">
        <v>4185.7142857142853</v>
      </c>
      <c r="BK13" s="97">
        <v>4185.7142857142853</v>
      </c>
      <c r="BL13" s="98">
        <v>4223.4761402901804</v>
      </c>
      <c r="BM13" s="97">
        <v>4221.8612812287038</v>
      </c>
      <c r="BN13" s="107">
        <f t="shared" si="0"/>
        <v>-0.66208750050108767</v>
      </c>
      <c r="BO13" s="107">
        <f t="shared" si="1"/>
        <v>-3.8235306838164944E-2</v>
      </c>
    </row>
    <row r="14" spans="1:67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87">
        <v>4598.5</v>
      </c>
      <c r="BI14" s="99">
        <v>4505.7692307692305</v>
      </c>
      <c r="BJ14" s="92">
        <v>4800</v>
      </c>
      <c r="BK14" s="97">
        <v>4791.666666666667</v>
      </c>
      <c r="BL14" s="98">
        <v>4853.5714285714284</v>
      </c>
      <c r="BM14" s="97">
        <v>4762.6513190300702</v>
      </c>
      <c r="BN14" s="107">
        <f t="shared" si="0"/>
        <v>2.4226090113993597</v>
      </c>
      <c r="BO14" s="107">
        <f t="shared" si="1"/>
        <v>-1.8732620067388006</v>
      </c>
    </row>
    <row r="15" spans="1:67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87">
        <v>4428.8461538461497</v>
      </c>
      <c r="BI15" s="99">
        <v>4476.666666666667</v>
      </c>
      <c r="BJ15" s="92">
        <v>4838.4615384615381</v>
      </c>
      <c r="BK15" s="97">
        <v>4490.3846153846198</v>
      </c>
      <c r="BL15" s="98">
        <v>4522.3999999999996</v>
      </c>
      <c r="BM15" s="97">
        <v>4564</v>
      </c>
      <c r="BN15" s="107">
        <f t="shared" si="0"/>
        <v>2.7927927927927927</v>
      </c>
      <c r="BO15" s="107">
        <f t="shared" si="1"/>
        <v>0.91986555811074577</v>
      </c>
    </row>
    <row r="16" spans="1:67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87">
        <v>3872.1428571428601</v>
      </c>
      <c r="BI16" s="99">
        <v>4000.6666666666702</v>
      </c>
      <c r="BJ16" s="92">
        <v>3951.2</v>
      </c>
      <c r="BK16" s="97">
        <v>4008.981254299003</v>
      </c>
      <c r="BL16" s="98">
        <v>4206.9585634606001</v>
      </c>
      <c r="BM16" s="97">
        <v>4315.5670582106604</v>
      </c>
      <c r="BN16" s="107">
        <f t="shared" si="0"/>
        <v>4.450997778394286</v>
      </c>
      <c r="BO16" s="107">
        <f t="shared" si="1"/>
        <v>2.5816392795825429</v>
      </c>
    </row>
    <row r="17" spans="1:67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87">
        <v>4061.5384615384601</v>
      </c>
      <c r="BI17" s="99">
        <v>4075.7142857142899</v>
      </c>
      <c r="BJ17" s="92">
        <v>4415.3846153846152</v>
      </c>
      <c r="BK17" s="97">
        <v>4314.2857142857147</v>
      </c>
      <c r="BL17" s="98">
        <v>4598.86077342717</v>
      </c>
      <c r="BM17" s="97">
        <v>4728.5714285714284</v>
      </c>
      <c r="BN17" s="107">
        <f t="shared" si="0"/>
        <v>15.569521660892258</v>
      </c>
      <c r="BO17" s="107">
        <f t="shared" si="1"/>
        <v>2.8204953690649628</v>
      </c>
    </row>
    <row r="18" spans="1:67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87">
        <v>3950</v>
      </c>
      <c r="BI18" s="99">
        <v>4017.8571428571399</v>
      </c>
      <c r="BJ18" s="92">
        <v>4351.333333333333</v>
      </c>
      <c r="BK18" s="97">
        <v>4371.6666666666697</v>
      </c>
      <c r="BL18" s="98">
        <v>4536.363636363636</v>
      </c>
      <c r="BM18" s="97">
        <v>4596.9248555905797</v>
      </c>
      <c r="BN18" s="107">
        <f t="shared" si="0"/>
        <v>10.105984565043824</v>
      </c>
      <c r="BO18" s="107">
        <f t="shared" si="1"/>
        <v>1.3350168567061726</v>
      </c>
    </row>
    <row r="19" spans="1:67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87">
        <v>3982.9166666666702</v>
      </c>
      <c r="BI19" s="99">
        <v>3944.5</v>
      </c>
      <c r="BJ19" s="92">
        <v>4189.5</v>
      </c>
      <c r="BK19" s="97">
        <v>4280</v>
      </c>
      <c r="BL19" s="98">
        <v>4516.666666666667</v>
      </c>
      <c r="BM19" s="97">
        <v>4709.6153846153848</v>
      </c>
      <c r="BN19" s="107">
        <f t="shared" si="0"/>
        <v>12.940416897251433</v>
      </c>
      <c r="BO19" s="107">
        <f t="shared" si="1"/>
        <v>4.271927334657958</v>
      </c>
    </row>
    <row r="20" spans="1:67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87">
        <v>4380</v>
      </c>
      <c r="BI20" s="99">
        <v>4433.3333333333303</v>
      </c>
      <c r="BJ20" s="92">
        <v>4395.7081038473152</v>
      </c>
      <c r="BK20" s="97">
        <v>4416.6666666666697</v>
      </c>
      <c r="BL20" s="98">
        <v>4560.3333333333303</v>
      </c>
      <c r="BM20" s="97">
        <v>4550</v>
      </c>
      <c r="BN20" s="107">
        <f t="shared" si="0"/>
        <v>3.4090909090909087</v>
      </c>
      <c r="BO20" s="107">
        <f t="shared" si="1"/>
        <v>-0.22659162341927436</v>
      </c>
    </row>
    <row r="21" spans="1:67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87">
        <v>3827.7777777777801</v>
      </c>
      <c r="BI21" s="99">
        <v>3871.875</v>
      </c>
      <c r="BJ21" s="92">
        <v>4078.125</v>
      </c>
      <c r="BK21" s="97">
        <v>3976.92047307761</v>
      </c>
      <c r="BL21" s="98">
        <v>4088.8888888888</v>
      </c>
      <c r="BM21" s="97">
        <v>3928.5676811614362</v>
      </c>
      <c r="BN21" s="107">
        <f t="shared" si="0"/>
        <v>-3.3958766927515649</v>
      </c>
      <c r="BO21" s="107">
        <f t="shared" si="1"/>
        <v>-3.9208991020280042</v>
      </c>
    </row>
    <row r="22" spans="1:67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87">
        <v>3934</v>
      </c>
      <c r="BI22" s="99">
        <v>3870</v>
      </c>
      <c r="BJ22" s="92">
        <v>4073.9732783596555</v>
      </c>
      <c r="BK22" s="97">
        <v>4073.9732783596555</v>
      </c>
      <c r="BL22" s="98">
        <v>4258.8427332839001</v>
      </c>
      <c r="BM22" s="97">
        <v>4220</v>
      </c>
      <c r="BN22" s="107">
        <f t="shared" si="0"/>
        <v>2.2145328719723212</v>
      </c>
      <c r="BO22" s="107">
        <f t="shared" si="1"/>
        <v>-0.91204901698610763</v>
      </c>
    </row>
    <row r="23" spans="1:67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87">
        <v>3966.6666666666665</v>
      </c>
      <c r="BI23" s="99">
        <v>3896.6666666666702</v>
      </c>
      <c r="BJ23" s="92">
        <v>3191.6666666666665</v>
      </c>
      <c r="BK23" s="97">
        <v>3291.1912672737899</v>
      </c>
      <c r="BL23" s="98">
        <v>3858.3333333333335</v>
      </c>
      <c r="BM23" s="97">
        <v>3751.269965128321</v>
      </c>
      <c r="BN23" s="107">
        <f t="shared" si="0"/>
        <v>-3.1930331579788125</v>
      </c>
      <c r="BO23" s="107">
        <f t="shared" si="1"/>
        <v>-2.7748605150327204</v>
      </c>
    </row>
    <row r="24" spans="1:67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87">
        <v>3560</v>
      </c>
      <c r="BI24" s="99">
        <v>3497</v>
      </c>
      <c r="BJ24" s="92">
        <v>3858.3333333333335</v>
      </c>
      <c r="BK24" s="97">
        <v>4015.625</v>
      </c>
      <c r="BL24" s="98">
        <v>4228.9314088661504</v>
      </c>
      <c r="BM24" s="97">
        <v>4275</v>
      </c>
      <c r="BN24" s="107">
        <f t="shared" si="0"/>
        <v>14.253897550111363</v>
      </c>
      <c r="BO24" s="107">
        <f t="shared" si="1"/>
        <v>1.089367187116459</v>
      </c>
    </row>
    <row r="25" spans="1:67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87">
        <v>3875</v>
      </c>
      <c r="BI25" s="99">
        <v>3800</v>
      </c>
      <c r="BJ25" s="92">
        <v>3822.529834558286</v>
      </c>
      <c r="BK25" s="97">
        <v>3877.7777777777778</v>
      </c>
      <c r="BL25" s="98">
        <v>3988.98936832248</v>
      </c>
      <c r="BM25" s="97">
        <v>3845.035389161897</v>
      </c>
      <c r="BN25" s="107">
        <f t="shared" si="0"/>
        <v>1.1851418200499211</v>
      </c>
      <c r="BO25" s="107">
        <f t="shared" si="1"/>
        <v>-3.6087832247374747</v>
      </c>
    </row>
    <row r="26" spans="1:67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87">
        <v>4033.3333333333335</v>
      </c>
      <c r="BI26" s="99">
        <v>4000</v>
      </c>
      <c r="BJ26" s="92">
        <v>4171.4285714285716</v>
      </c>
      <c r="BK26" s="97">
        <v>4000</v>
      </c>
      <c r="BL26" s="98">
        <v>4032.2704113590976</v>
      </c>
      <c r="BM26" s="97">
        <v>4029.8241029377796</v>
      </c>
      <c r="BN26" s="107">
        <f t="shared" si="0"/>
        <v>0.74560257344448932</v>
      </c>
      <c r="BO26" s="107">
        <f t="shared" si="1"/>
        <v>-6.0668263081430279E-2</v>
      </c>
    </row>
    <row r="27" spans="1:67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87">
        <v>3978.125</v>
      </c>
      <c r="BI27" s="99">
        <v>4017.8571428571427</v>
      </c>
      <c r="BJ27" s="92">
        <v>4035</v>
      </c>
      <c r="BK27" s="97">
        <v>4392.8571428571431</v>
      </c>
      <c r="BL27" s="98">
        <v>4467.3012510305598</v>
      </c>
      <c r="BM27" s="97">
        <v>4488.1269755434296</v>
      </c>
      <c r="BN27" s="107">
        <f t="shared" si="0"/>
        <v>6.2278574093119428</v>
      </c>
      <c r="BO27" s="107">
        <f t="shared" si="1"/>
        <v>0.46618133281397817</v>
      </c>
    </row>
    <row r="28" spans="1:67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87">
        <v>3816.6666666666665</v>
      </c>
      <c r="BI28" s="99">
        <v>4000.5</v>
      </c>
      <c r="BJ28" s="92">
        <v>4134.5</v>
      </c>
      <c r="BK28" s="97">
        <v>4200</v>
      </c>
      <c r="BL28" s="98">
        <v>4220.588235294118</v>
      </c>
      <c r="BM28" s="97">
        <v>4086.0167768107499</v>
      </c>
      <c r="BN28" s="107">
        <f t="shared" si="0"/>
        <v>3.0088263061533627</v>
      </c>
      <c r="BO28" s="107">
        <f t="shared" si="1"/>
        <v>-3.1884526748672584</v>
      </c>
    </row>
    <row r="29" spans="1:67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87">
        <v>3761.76470588235</v>
      </c>
      <c r="BI29" s="99">
        <v>3682</v>
      </c>
      <c r="BJ29" s="92">
        <v>4014.705882352941</v>
      </c>
      <c r="BK29" s="97">
        <v>4130.9523809523807</v>
      </c>
      <c r="BL29" s="98">
        <v>4360.5845139251196</v>
      </c>
      <c r="BM29" s="97">
        <v>4435.454545454545</v>
      </c>
      <c r="BN29" s="107">
        <f t="shared" si="0"/>
        <v>15.506628787878777</v>
      </c>
      <c r="BO29" s="107">
        <f t="shared" si="1"/>
        <v>1.7169723758439948</v>
      </c>
    </row>
    <row r="30" spans="1:67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87">
        <v>4107</v>
      </c>
      <c r="BI30" s="99">
        <v>4125</v>
      </c>
      <c r="BJ30" s="92">
        <v>4312.5</v>
      </c>
      <c r="BK30" s="97">
        <v>4325</v>
      </c>
      <c r="BL30" s="98">
        <v>4417.9505336053599</v>
      </c>
      <c r="BM30" s="97">
        <v>4466.666666666667</v>
      </c>
      <c r="BN30" s="107">
        <f t="shared" si="0"/>
        <v>2.9185867895545385</v>
      </c>
      <c r="BO30" s="107">
        <f t="shared" si="1"/>
        <v>1.1026862498967662</v>
      </c>
    </row>
    <row r="31" spans="1:67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87">
        <v>3980</v>
      </c>
      <c r="BI31" s="99">
        <v>4025</v>
      </c>
      <c r="BJ31" s="92">
        <v>3500</v>
      </c>
      <c r="BK31" s="97">
        <v>3675</v>
      </c>
      <c r="BL31" s="98">
        <v>4008.3606097713055</v>
      </c>
      <c r="BM31" s="97">
        <v>4002.3522553047605</v>
      </c>
      <c r="BN31" s="107">
        <f t="shared" si="0"/>
        <v>-2.7768682921921228</v>
      </c>
      <c r="BO31" s="107">
        <f t="shared" si="1"/>
        <v>-0.14989555709878405</v>
      </c>
    </row>
    <row r="32" spans="1:67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87">
        <v>3986.1111111111099</v>
      </c>
      <c r="BI32" s="99">
        <v>3994.4444444444443</v>
      </c>
      <c r="BJ32" s="92">
        <v>4183.333333333333</v>
      </c>
      <c r="BK32" s="97">
        <v>4332.5</v>
      </c>
      <c r="BL32" s="98">
        <v>4538.4615384615381</v>
      </c>
      <c r="BM32" s="97">
        <v>4702.7777777777774</v>
      </c>
      <c r="BN32" s="107">
        <f t="shared" si="0"/>
        <v>13.515325670498143</v>
      </c>
      <c r="BO32" s="107">
        <f t="shared" si="1"/>
        <v>3.620527306967984</v>
      </c>
    </row>
    <row r="33" spans="1:67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87">
        <v>3912.5</v>
      </c>
      <c r="BI33" s="99">
        <v>3914.5833333333298</v>
      </c>
      <c r="BJ33" s="92">
        <v>3740.3846153846152</v>
      </c>
      <c r="BK33" s="97">
        <v>3824.9458661457002</v>
      </c>
      <c r="BL33" s="98">
        <v>3998.5519415958179</v>
      </c>
      <c r="BM33" s="97">
        <v>3991.1498034492956</v>
      </c>
      <c r="BN33" s="107">
        <f t="shared" si="0"/>
        <v>-1.1955763140043956</v>
      </c>
      <c r="BO33" s="107">
        <f t="shared" si="1"/>
        <v>-0.18512046997613996</v>
      </c>
    </row>
    <row r="34" spans="1:67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87">
        <v>3863.25</v>
      </c>
      <c r="BI34" s="99">
        <v>3787.7777777777801</v>
      </c>
      <c r="BJ34" s="92">
        <v>4140.3846153846152</v>
      </c>
      <c r="BK34" s="97">
        <v>4220.909090909091</v>
      </c>
      <c r="BL34" s="98">
        <v>4454.8672723339996</v>
      </c>
      <c r="BM34" s="97">
        <v>4255.6820835097196</v>
      </c>
      <c r="BN34" s="107">
        <f t="shared" si="0"/>
        <v>9.0501494813509193</v>
      </c>
      <c r="BO34" s="107">
        <f t="shared" si="1"/>
        <v>-4.4711812192762057</v>
      </c>
    </row>
    <row r="35" spans="1:67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87">
        <v>3638.4615384615386</v>
      </c>
      <c r="BI35" s="99">
        <v>3553.125</v>
      </c>
      <c r="BJ35" s="92">
        <v>3828.5714285714284</v>
      </c>
      <c r="BK35" s="97">
        <v>3742.3568342975659</v>
      </c>
      <c r="BL35" s="98">
        <v>4034.3103486813702</v>
      </c>
      <c r="BM35" s="97">
        <v>4075.5385323494002</v>
      </c>
      <c r="BN35" s="107">
        <f t="shared" si="0"/>
        <v>9.9162771198066793</v>
      </c>
      <c r="BO35" s="107">
        <f t="shared" si="1"/>
        <v>1.0219388223691201</v>
      </c>
    </row>
    <row r="36" spans="1:67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87">
        <v>4216.666666666667</v>
      </c>
      <c r="BI36" s="99">
        <v>4200</v>
      </c>
      <c r="BJ36" s="92">
        <v>4500</v>
      </c>
      <c r="BK36" s="97">
        <v>4500</v>
      </c>
      <c r="BL36" s="98">
        <v>4594.6313512957304</v>
      </c>
      <c r="BM36" s="97">
        <v>4514.2569566638404</v>
      </c>
      <c r="BN36" s="107">
        <f t="shared" si="0"/>
        <v>2.2481756888752065</v>
      </c>
      <c r="BO36" s="107">
        <f t="shared" si="1"/>
        <v>-1.7493110651679089</v>
      </c>
    </row>
    <row r="37" spans="1:67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87">
        <v>4256.25</v>
      </c>
      <c r="BI37" s="99">
        <v>4304.4444444444398</v>
      </c>
      <c r="BJ37" s="92">
        <v>4475</v>
      </c>
      <c r="BK37" s="97">
        <v>4371.1111111111104</v>
      </c>
      <c r="BL37" s="98">
        <v>4524.1225439679101</v>
      </c>
      <c r="BM37" s="97">
        <v>4523.5294117647099</v>
      </c>
      <c r="BN37" s="107">
        <f t="shared" si="0"/>
        <v>6.9541029207233791</v>
      </c>
      <c r="BO37" s="107">
        <f t="shared" si="1"/>
        <v>-1.3110436276555278E-2</v>
      </c>
    </row>
    <row r="38" spans="1:67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87">
        <v>4260</v>
      </c>
      <c r="BI38" s="99">
        <v>4130</v>
      </c>
      <c r="BJ38" s="92">
        <v>4800</v>
      </c>
      <c r="BK38" s="97">
        <v>4753.4193157182799</v>
      </c>
      <c r="BL38" s="98">
        <v>4884.0371330570297</v>
      </c>
      <c r="BM38" s="97">
        <v>4750</v>
      </c>
      <c r="BN38" s="107">
        <f t="shared" si="0"/>
        <v>10.851808634772462</v>
      </c>
      <c r="BO38" s="107">
        <f t="shared" si="1"/>
        <v>-2.7443921781391696</v>
      </c>
    </row>
    <row r="39" spans="1:67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4344.9209766973199</v>
      </c>
      <c r="BH39" s="11">
        <v>4344.8558403143552</v>
      </c>
      <c r="BI39" s="99">
        <v>4361.5010123832708</v>
      </c>
      <c r="BJ39" s="92">
        <v>4000</v>
      </c>
      <c r="BK39" s="97">
        <v>4100</v>
      </c>
      <c r="BL39" s="98">
        <v>4313.333468548456</v>
      </c>
      <c r="BM39" s="97">
        <v>4500</v>
      </c>
      <c r="BN39" s="107">
        <f t="shared" si="0"/>
        <v>1.9252548131370328</v>
      </c>
      <c r="BO39" s="107">
        <f t="shared" si="1"/>
        <v>4.3276628809866136</v>
      </c>
    </row>
    <row r="40" spans="1:67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87">
        <v>4086.1017658250066</v>
      </c>
      <c r="BI40" s="99">
        <v>4102.5902595148409</v>
      </c>
      <c r="BJ40" s="92">
        <v>4110.0708626291525</v>
      </c>
      <c r="BK40" s="97">
        <v>4110.0708626291525</v>
      </c>
      <c r="BL40" s="98">
        <v>4200</v>
      </c>
      <c r="BM40" s="97">
        <v>4113.9105352414799</v>
      </c>
      <c r="BN40" s="107">
        <f t="shared" si="0"/>
        <v>-0.38957541788184213</v>
      </c>
      <c r="BO40" s="107">
        <f t="shared" si="1"/>
        <v>-2.0497491609171448</v>
      </c>
    </row>
    <row r="41" spans="1:67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87">
        <v>3700</v>
      </c>
      <c r="BI41" s="99">
        <v>3814.4444444444398</v>
      </c>
      <c r="BJ41" s="92">
        <v>3462.5</v>
      </c>
      <c r="BK41" s="97">
        <v>3565.82537728031</v>
      </c>
      <c r="BL41" s="11">
        <v>3754.251589965133</v>
      </c>
      <c r="BM41" s="97">
        <v>3749.0573491222362</v>
      </c>
      <c r="BN41" s="107">
        <f t="shared" si="0"/>
        <v>-1.060199881061588</v>
      </c>
      <c r="BO41" s="107">
        <f t="shared" si="1"/>
        <v>-0.13835622675850026</v>
      </c>
    </row>
    <row r="42" spans="1:67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 t="shared" ref="BG42:BL42" si="4">AVERAGE(BG5:BG41)</f>
        <v>4110.9200293366457</v>
      </c>
      <c r="BH42" s="4">
        <f t="shared" si="4"/>
        <v>4078.6543949397683</v>
      </c>
      <c r="BI42" s="4">
        <f t="shared" si="4"/>
        <v>4082.9725192694482</v>
      </c>
      <c r="BJ42" s="4">
        <f t="shared" si="4"/>
        <v>4154.2795864546079</v>
      </c>
      <c r="BK42" s="4">
        <f t="shared" si="4"/>
        <v>4177.5465946211862</v>
      </c>
      <c r="BL42" s="4">
        <f t="shared" si="4"/>
        <v>4363.5074345426092</v>
      </c>
      <c r="BM42" s="4">
        <f t="shared" ref="BM42" si="5">AVERAGE(BM5:BM41)</f>
        <v>4359.2292862589247</v>
      </c>
      <c r="BN42" s="108">
        <f t="shared" si="0"/>
        <v>4.2572449338525438</v>
      </c>
      <c r="BO42" s="108">
        <f t="shared" si="1"/>
        <v>-9.8043794994310637E-2</v>
      </c>
    </row>
    <row r="43" spans="1:67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6">O42/N42*100-100</f>
        <v>35.281695529087301</v>
      </c>
      <c r="P43" s="82">
        <f t="shared" si="6"/>
        <v>-2.94645741585677</v>
      </c>
      <c r="Q43" s="82">
        <f t="shared" si="6"/>
        <v>-7.9013363739982196</v>
      </c>
      <c r="R43" s="82">
        <f t="shared" si="6"/>
        <v>-1.8941383086342256</v>
      </c>
      <c r="S43" s="82">
        <f t="shared" si="6"/>
        <v>2.6429727979020043</v>
      </c>
      <c r="T43" s="82">
        <f t="shared" si="6"/>
        <v>-9.7414641366363526</v>
      </c>
      <c r="U43" s="82">
        <f t="shared" si="6"/>
        <v>-2.2512906858512878</v>
      </c>
      <c r="V43" s="82">
        <f t="shared" si="6"/>
        <v>-7.5743385535984373</v>
      </c>
      <c r="W43" s="82">
        <f t="shared" si="6"/>
        <v>-2.6005721490926135</v>
      </c>
      <c r="X43" s="82">
        <f t="shared" si="6"/>
        <v>15.832300885633515</v>
      </c>
      <c r="Y43" s="82">
        <f t="shared" si="6"/>
        <v>-0.4131161008485833</v>
      </c>
      <c r="Z43" s="82">
        <f t="shared" si="6"/>
        <v>-6.1550409625677531</v>
      </c>
      <c r="AA43" s="82">
        <f t="shared" si="6"/>
        <v>1.5289240030700739</v>
      </c>
      <c r="AB43" s="82">
        <f t="shared" si="6"/>
        <v>0.12411759164257319</v>
      </c>
      <c r="AC43" s="82">
        <f t="shared" si="6"/>
        <v>-1.8354752306132838</v>
      </c>
      <c r="AD43" s="82">
        <f t="shared" si="6"/>
        <v>0.35773768218980706</v>
      </c>
      <c r="AE43" s="4">
        <f t="shared" si="6"/>
        <v>0.69736394951833347</v>
      </c>
      <c r="AF43" s="82">
        <f t="shared" si="6"/>
        <v>-0.45980549708112051</v>
      </c>
      <c r="AG43" s="82">
        <f t="shared" si="6"/>
        <v>-0.80867385197139185</v>
      </c>
      <c r="AH43" s="82">
        <f t="shared" si="6"/>
        <v>2.8774418961956769</v>
      </c>
      <c r="AI43" s="82">
        <f t="shared" si="6"/>
        <v>0.22254392555669256</v>
      </c>
      <c r="AJ43" s="82">
        <f t="shared" si="6"/>
        <v>1.5994888419003956</v>
      </c>
      <c r="AK43" s="82">
        <f t="shared" si="6"/>
        <v>-4.5866805570809674</v>
      </c>
      <c r="AL43" s="82">
        <f t="shared" si="6"/>
        <v>2.1158457919493259</v>
      </c>
      <c r="AM43" s="82">
        <f t="shared" si="6"/>
        <v>-1.2502516664897598</v>
      </c>
      <c r="AN43" s="82">
        <f t="shared" si="6"/>
        <v>-0.77025429417901137</v>
      </c>
      <c r="AO43" s="82">
        <f t="shared" ref="AO43:BE43" si="7">AO42/AN42*100-100</f>
        <v>0.34328992847014206</v>
      </c>
      <c r="AP43" s="82">
        <f t="shared" si="7"/>
        <v>-0.13072610470592849</v>
      </c>
      <c r="AQ43" s="82">
        <f t="shared" si="7"/>
        <v>-0.78673348655692621</v>
      </c>
      <c r="AR43" s="82">
        <f t="shared" si="7"/>
        <v>0.13252591764016586</v>
      </c>
      <c r="AS43" s="82">
        <f t="shared" si="7"/>
        <v>-0.2305238625659598</v>
      </c>
      <c r="AT43" s="82">
        <f t="shared" si="7"/>
        <v>0.16103482947791292</v>
      </c>
      <c r="AU43" s="82">
        <f t="shared" si="7"/>
        <v>-2.3414557915575784</v>
      </c>
      <c r="AV43" s="82">
        <f t="shared" si="7"/>
        <v>-0.46985641182234872</v>
      </c>
      <c r="AW43" s="82">
        <f t="shared" si="7"/>
        <v>0.39778334967923001</v>
      </c>
      <c r="AX43" s="82">
        <f t="shared" si="7"/>
        <v>1.3355974447830476</v>
      </c>
      <c r="AY43" s="82">
        <f t="shared" si="7"/>
        <v>9.6925643445104015E-2</v>
      </c>
      <c r="AZ43" s="82">
        <f t="shared" si="7"/>
        <v>7.7658327423506535E-3</v>
      </c>
      <c r="BA43" s="82">
        <f t="shared" si="7"/>
        <v>1.5702386409486735E-2</v>
      </c>
      <c r="BB43" s="82">
        <f t="shared" si="7"/>
        <v>-0.47071619806042975</v>
      </c>
      <c r="BC43" s="82">
        <f t="shared" si="7"/>
        <v>-0.59284223269396819</v>
      </c>
      <c r="BD43" s="82">
        <f t="shared" si="7"/>
        <v>5.5849388729072302E-2</v>
      </c>
      <c r="BE43" s="82">
        <f t="shared" si="7"/>
        <v>-0.29869728212725022</v>
      </c>
      <c r="BF43" s="82">
        <f t="shared" ref="BF43:BJ43" si="8">BF42/BE42*100-100</f>
        <v>0.24180452828028365</v>
      </c>
      <c r="BG43" s="82">
        <f t="shared" si="8"/>
        <v>-0.62552843759779364</v>
      </c>
      <c r="BH43" s="82">
        <f t="shared" si="8"/>
        <v>-0.78487623613743551</v>
      </c>
      <c r="BI43" s="82">
        <f t="shared" si="8"/>
        <v>0.10587129752981639</v>
      </c>
      <c r="BJ43" s="82">
        <f t="shared" si="8"/>
        <v>1.746449843799553</v>
      </c>
      <c r="BK43" s="82">
        <f>BK42/BJ42*100-100</f>
        <v>0.56007323730551661</v>
      </c>
      <c r="BL43" s="82">
        <f>BL42/BK42*100-100</f>
        <v>4.4514366437195036</v>
      </c>
      <c r="BM43" s="82">
        <f>BM42/BL42*100-100</f>
        <v>-9.8043794994310929E-2</v>
      </c>
      <c r="BN43" s="109"/>
      <c r="BO43" s="109"/>
    </row>
    <row r="44" spans="1:67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9">O42/C42*100-100</f>
        <v>49.822425775418168</v>
      </c>
      <c r="P44" s="82">
        <f t="shared" si="9"/>
        <v>45.486480145675785</v>
      </c>
      <c r="Q44" s="82">
        <f t="shared" si="9"/>
        <v>33.270751090861324</v>
      </c>
      <c r="R44" s="82">
        <f t="shared" si="9"/>
        <v>28.933530527671593</v>
      </c>
      <c r="S44" s="82">
        <f t="shared" si="9"/>
        <v>33.113198353772702</v>
      </c>
      <c r="T44" s="82">
        <f t="shared" si="9"/>
        <v>9.3741604148085855</v>
      </c>
      <c r="U44" s="82">
        <f t="shared" si="9"/>
        <v>0.36169526670197172</v>
      </c>
      <c r="V44" s="82">
        <f t="shared" si="9"/>
        <v>1.6278125642854775</v>
      </c>
      <c r="W44" s="82">
        <f t="shared" si="9"/>
        <v>-3.3986334460088017</v>
      </c>
      <c r="X44" s="82">
        <f t="shared" si="9"/>
        <v>2.8403765066565114</v>
      </c>
      <c r="Y44" s="82">
        <f t="shared" si="9"/>
        <v>13.102637979219622</v>
      </c>
      <c r="Z44" s="82">
        <f t="shared" si="9"/>
        <v>4.6933271190966224</v>
      </c>
      <c r="AA44" s="82">
        <f t="shared" si="9"/>
        <v>-21.427649090797644</v>
      </c>
      <c r="AB44" s="82">
        <f t="shared" si="9"/>
        <v>-18.941781078580618</v>
      </c>
      <c r="AC44" s="82">
        <f t="shared" si="9"/>
        <v>-13.603072772191993</v>
      </c>
      <c r="AD44" s="82">
        <f t="shared" si="9"/>
        <v>-11.619958177904778</v>
      </c>
      <c r="AE44" s="82">
        <f t="shared" si="9"/>
        <v>-13.295211599570095</v>
      </c>
      <c r="AF44" s="82">
        <f t="shared" si="9"/>
        <v>-4.3789995133698909</v>
      </c>
      <c r="AG44" s="82">
        <f t="shared" si="9"/>
        <v>-2.967784307129989</v>
      </c>
      <c r="AH44" s="82">
        <f t="shared" si="9"/>
        <v>8.0049195838458331</v>
      </c>
      <c r="AI44" s="82">
        <f t="shared" si="9"/>
        <v>11.135435145858153</v>
      </c>
      <c r="AJ44" s="82">
        <f t="shared" si="9"/>
        <v>-2.5202528421690005</v>
      </c>
      <c r="AK44" s="82">
        <f t="shared" si="9"/>
        <v>-6.6055097757269863</v>
      </c>
      <c r="AL44" s="82">
        <f t="shared" si="9"/>
        <v>1.6256755757706856</v>
      </c>
      <c r="AM44" s="82">
        <f t="shared" si="9"/>
        <v>-1.1561484978718397</v>
      </c>
      <c r="AN44" s="82">
        <f t="shared" si="9"/>
        <v>-2.039084237993734</v>
      </c>
      <c r="AO44" s="82">
        <f t="shared" ref="AO44:BE44" si="10">AO42/AC42*100-100</f>
        <v>0.13516181184532172</v>
      </c>
      <c r="AP44" s="82">
        <f t="shared" si="10"/>
        <v>-0.35221864799450486</v>
      </c>
      <c r="AQ44" s="82">
        <f t="shared" si="10"/>
        <v>-1.8208471305557623</v>
      </c>
      <c r="AR44" s="82">
        <f t="shared" si="10"/>
        <v>-1.2366148331837508</v>
      </c>
      <c r="AS44" s="82">
        <f t="shared" si="10"/>
        <v>-0.66095915536143934</v>
      </c>
      <c r="AT44" s="82">
        <f t="shared" si="10"/>
        <v>-3.2839372113634226</v>
      </c>
      <c r="AU44" s="82">
        <f t="shared" si="10"/>
        <v>-5.758230398479725</v>
      </c>
      <c r="AV44" s="82">
        <f t="shared" si="10"/>
        <v>-7.6777160263140019</v>
      </c>
      <c r="AW44" s="82">
        <f t="shared" si="10"/>
        <v>-2.8547301482070822</v>
      </c>
      <c r="AX44" s="82">
        <f t="shared" si="10"/>
        <v>-3.5969992412067313</v>
      </c>
      <c r="AY44" s="82">
        <f t="shared" si="10"/>
        <v>-2.2818370516965558</v>
      </c>
      <c r="AZ44" s="82">
        <f t="shared" si="10"/>
        <v>-1.5156686311409544</v>
      </c>
      <c r="BA44" s="82">
        <f t="shared" si="10"/>
        <v>-1.8371872904116628</v>
      </c>
      <c r="BB44" s="82">
        <f t="shared" si="10"/>
        <v>-2.1713679903941596</v>
      </c>
      <c r="BC44" s="82">
        <f t="shared" si="10"/>
        <v>-1.9801827105357432</v>
      </c>
      <c r="BD44" s="82">
        <f t="shared" si="10"/>
        <v>-2.0552414318191694</v>
      </c>
      <c r="BE44" s="82">
        <f t="shared" si="10"/>
        <v>-2.1221680047371194</v>
      </c>
      <c r="BF44" s="82">
        <f t="shared" ref="BF44:BJ44" si="11">BF42/AT42*100-100</f>
        <v>-2.0432394770601832</v>
      </c>
      <c r="BG44" s="82">
        <f t="shared" si="11"/>
        <v>-0.3220722586769682</v>
      </c>
      <c r="BH44" s="82">
        <f t="shared" si="11"/>
        <v>-0.63755983011148487</v>
      </c>
      <c r="BI44" s="82">
        <f t="shared" si="11"/>
        <v>-0.9264615652777195</v>
      </c>
      <c r="BJ44" s="82">
        <f t="shared" si="11"/>
        <v>-0.5247803992181872</v>
      </c>
      <c r="BK44" s="82">
        <f>BK42/AY42*100-100</f>
        <v>-6.4509433744689204E-2</v>
      </c>
      <c r="BL44" s="82">
        <f>BL42/AZ42*100-100</f>
        <v>4.3759499517059623</v>
      </c>
      <c r="BM44" s="82">
        <f>BM42/BA42*100-100</f>
        <v>4.2572449338525331</v>
      </c>
      <c r="BN44" s="110"/>
      <c r="BO44" s="110"/>
    </row>
    <row r="46" spans="1:67" ht="15" customHeight="1" x14ac:dyDescent="0.25">
      <c r="A46" s="6" t="s">
        <v>40</v>
      </c>
      <c r="H46" s="1"/>
      <c r="I46" s="15"/>
      <c r="BN46" s="112"/>
      <c r="BO46" s="112"/>
    </row>
    <row r="47" spans="1:67" ht="15" customHeight="1" x14ac:dyDescent="0.25">
      <c r="A47" s="104" t="s">
        <v>9</v>
      </c>
      <c r="B47">
        <v>4762.6499999999996</v>
      </c>
      <c r="C47" s="26"/>
      <c r="W47" s="1"/>
      <c r="BN47"/>
      <c r="BO47"/>
    </row>
    <row r="48" spans="1:67" ht="15" customHeight="1" x14ac:dyDescent="0.25">
      <c r="A48" s="1" t="s">
        <v>32</v>
      </c>
      <c r="B48" s="97">
        <v>4750</v>
      </c>
      <c r="C48" s="26"/>
      <c r="W48" s="1"/>
      <c r="BN48"/>
      <c r="BO48"/>
    </row>
    <row r="49" spans="1:67" ht="15" customHeight="1" x14ac:dyDescent="0.25">
      <c r="A49" s="1" t="s">
        <v>12</v>
      </c>
      <c r="B49" s="97">
        <v>4728.5714285714284</v>
      </c>
      <c r="C49" s="1"/>
      <c r="W49" s="1"/>
      <c r="BN49"/>
      <c r="BO49"/>
    </row>
    <row r="50" spans="1:67" ht="15" customHeight="1" x14ac:dyDescent="0.25">
      <c r="A50" s="1"/>
      <c r="B50" s="97"/>
      <c r="C50" s="1"/>
      <c r="D50" s="1"/>
      <c r="E50" s="7"/>
      <c r="BN50"/>
      <c r="BO50"/>
    </row>
    <row r="51" spans="1:67" ht="15" customHeight="1" x14ac:dyDescent="0.25">
      <c r="A51" s="6" t="s">
        <v>41</v>
      </c>
      <c r="B51" s="11"/>
      <c r="BN51"/>
      <c r="BO51"/>
    </row>
    <row r="52" spans="1:67" ht="15" customHeight="1" x14ac:dyDescent="0.25">
      <c r="A52" s="1" t="s">
        <v>20</v>
      </c>
      <c r="B52" s="97">
        <v>3845.04</v>
      </c>
      <c r="C52" s="1"/>
      <c r="I52" s="1"/>
      <c r="BN52"/>
      <c r="BO52"/>
    </row>
    <row r="53" spans="1:67" ht="15" customHeight="1" x14ac:dyDescent="0.25">
      <c r="A53" s="1" t="s">
        <v>18</v>
      </c>
      <c r="B53" s="97">
        <v>3751.269965128321</v>
      </c>
      <c r="C53" s="1"/>
      <c r="I53" s="1"/>
      <c r="BN53"/>
      <c r="BO53"/>
    </row>
    <row r="54" spans="1:67" ht="15" customHeight="1" x14ac:dyDescent="0.25">
      <c r="A54" s="1" t="s">
        <v>35</v>
      </c>
      <c r="B54" s="97">
        <v>3749.0573491222362</v>
      </c>
      <c r="C54" s="1"/>
      <c r="E54" s="7"/>
      <c r="I54" s="1"/>
      <c r="J54" s="22"/>
      <c r="BN54"/>
      <c r="BO54"/>
    </row>
    <row r="55" spans="1:67" ht="15" customHeight="1" x14ac:dyDescent="0.25">
      <c r="A55" s="1"/>
      <c r="D55" s="1"/>
      <c r="BN55"/>
      <c r="BO55"/>
    </row>
    <row r="56" spans="1:67" ht="15" customHeight="1" x14ac:dyDescent="0.25">
      <c r="BN56"/>
      <c r="BO56"/>
    </row>
    <row r="57" spans="1:67" ht="15" customHeight="1" x14ac:dyDescent="0.25">
      <c r="B57" s="11"/>
      <c r="BN57" s="113"/>
      <c r="BO57" s="113"/>
    </row>
    <row r="58" spans="1:67" ht="15" customHeight="1" x14ac:dyDescent="0.25">
      <c r="A58" s="1"/>
      <c r="B58" s="11"/>
      <c r="BN58" s="113"/>
      <c r="BO58" s="113"/>
    </row>
    <row r="59" spans="1:67" ht="15" customHeight="1" x14ac:dyDescent="0.25">
      <c r="A59" s="1"/>
      <c r="B59" s="11"/>
      <c r="BN59" s="113"/>
      <c r="BO59" s="113"/>
    </row>
    <row r="60" spans="1:67" ht="15" customHeight="1" x14ac:dyDescent="0.25">
      <c r="BN60" s="113"/>
      <c r="BO60" s="113"/>
    </row>
    <row r="61" spans="1:67" ht="15" customHeight="1" x14ac:dyDescent="0.25">
      <c r="BN61" s="113"/>
      <c r="BO61" s="113"/>
    </row>
    <row r="62" spans="1:67" ht="15" customHeight="1" x14ac:dyDescent="0.25">
      <c r="BN62" s="113"/>
      <c r="BO62" s="113"/>
    </row>
    <row r="63" spans="1:67" ht="15" customHeight="1" x14ac:dyDescent="0.25">
      <c r="BN63" s="113"/>
      <c r="BO63" s="113"/>
    </row>
    <row r="64" spans="1:67" ht="15" customHeight="1" x14ac:dyDescent="0.25">
      <c r="BN64" s="113"/>
      <c r="BO64" s="113"/>
    </row>
    <row r="65" spans="66:67" ht="15" customHeight="1" x14ac:dyDescent="0.25">
      <c r="BN65" s="113"/>
      <c r="BO65" s="113"/>
    </row>
    <row r="66" spans="66:67" ht="15" customHeight="1" x14ac:dyDescent="0.25">
      <c r="BN66" s="113"/>
      <c r="BO66" s="113"/>
    </row>
    <row r="67" spans="66:67" ht="15" customHeight="1" x14ac:dyDescent="0.25">
      <c r="BN67" s="113"/>
      <c r="BO67" s="113"/>
    </row>
    <row r="68" spans="66:67" ht="15" customHeight="1" x14ac:dyDescent="0.25">
      <c r="BN68" s="113"/>
      <c r="BO68" s="113"/>
    </row>
    <row r="69" spans="66:67" ht="15" customHeight="1" x14ac:dyDescent="0.25">
      <c r="BN69" s="113"/>
      <c r="BO69" s="113"/>
    </row>
    <row r="70" spans="66:67" ht="15" customHeight="1" x14ac:dyDescent="0.25">
      <c r="BN70" s="113"/>
      <c r="BO70" s="113"/>
    </row>
    <row r="71" spans="66:67" ht="15" customHeight="1" x14ac:dyDescent="0.25">
      <c r="BN71" s="113"/>
      <c r="BO71" s="113"/>
    </row>
    <row r="72" spans="66:67" ht="15" customHeight="1" x14ac:dyDescent="0.25">
      <c r="BN72" s="113"/>
      <c r="BO72" s="1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O72"/>
  <sheetViews>
    <sheetView tabSelected="1" zoomScale="106" zoomScaleNormal="106" workbookViewId="0">
      <pane xSplit="1" ySplit="4" topLeftCell="BD5" activePane="bottomRight" state="frozen"/>
      <selection pane="topRight" activeCell="B1" sqref="B1"/>
      <selection pane="bottomLeft" activeCell="A5" sqref="A5"/>
      <selection pane="bottomRight" activeCell="BN1" sqref="BN1:BO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65" width="9.140625" style="59"/>
    <col min="66" max="67" width="29" style="111" customWidth="1"/>
    <col min="68" max="16384" width="9.140625" style="59"/>
  </cols>
  <sheetData>
    <row r="2" spans="1:67" ht="15" customHeight="1" x14ac:dyDescent="0.25">
      <c r="BN2" s="105"/>
      <c r="BO2" s="105"/>
    </row>
    <row r="3" spans="1:67" ht="15" customHeight="1" x14ac:dyDescent="0.25">
      <c r="C3" t="s">
        <v>48</v>
      </c>
      <c r="BN3" s="106" t="s">
        <v>49</v>
      </c>
      <c r="BO3" s="106" t="s">
        <v>50</v>
      </c>
    </row>
    <row r="4" spans="1:67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45">
        <v>44105</v>
      </c>
      <c r="BI4" s="45">
        <v>44136</v>
      </c>
      <c r="BJ4" s="45">
        <v>44166</v>
      </c>
      <c r="BK4" s="45">
        <v>44197</v>
      </c>
      <c r="BL4" s="45">
        <v>44228</v>
      </c>
      <c r="BM4" s="45">
        <v>44256</v>
      </c>
      <c r="BN4" s="106"/>
      <c r="BO4" s="106"/>
    </row>
    <row r="5" spans="1:67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87">
        <v>1837</v>
      </c>
      <c r="BI5" s="99">
        <v>1890.6075067295362</v>
      </c>
      <c r="BJ5" s="92">
        <v>1878.45454545455</v>
      </c>
      <c r="BK5" s="97">
        <v>1952.3076923076901</v>
      </c>
      <c r="BL5" s="98">
        <v>2162.5</v>
      </c>
      <c r="BM5" s="97">
        <v>2110</v>
      </c>
      <c r="BN5" s="107">
        <f>(BM5-BA5)/BA5*100</f>
        <v>10.471204188481675</v>
      </c>
      <c r="BO5" s="107">
        <f>(BM5-BL5)/BL5*100</f>
        <v>-2.4277456647398843</v>
      </c>
    </row>
    <row r="6" spans="1:67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87">
        <v>1760</v>
      </c>
      <c r="BI6" s="99">
        <v>1796.707817724912</v>
      </c>
      <c r="BJ6" s="92">
        <v>1820</v>
      </c>
      <c r="BK6" s="97">
        <v>1780</v>
      </c>
      <c r="BL6" s="98">
        <v>1799.3553437415692</v>
      </c>
      <c r="BM6" s="97">
        <v>1800.9777578495659</v>
      </c>
      <c r="BN6" s="107">
        <f t="shared" ref="BN6:BN42" si="0">(BM6-BA6)/BA6*100</f>
        <v>5.4319880531440698E-2</v>
      </c>
      <c r="BO6" s="107">
        <f t="shared" ref="BO6:BO42" si="1">(BM6-BL6)/BL6*100</f>
        <v>9.0166409522151866E-2</v>
      </c>
    </row>
    <row r="7" spans="1:67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87">
        <v>2367.8035817916211</v>
      </c>
      <c r="BI7" s="99">
        <v>2367.8035817916234</v>
      </c>
      <c r="BJ7" s="92">
        <v>2392.8765731904646</v>
      </c>
      <c r="BK7" s="97">
        <v>2450</v>
      </c>
      <c r="BL7" s="59">
        <v>2396.9917250990493</v>
      </c>
      <c r="BM7" s="97">
        <v>2397.3698737316568</v>
      </c>
      <c r="BN7" s="107">
        <f t="shared" si="0"/>
        <v>-2.1481684191160508</v>
      </c>
      <c r="BO7" s="107">
        <f t="shared" si="1"/>
        <v>1.5775967378103349E-2</v>
      </c>
    </row>
    <row r="8" spans="1:67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87">
        <v>2067.8376993994934</v>
      </c>
      <c r="BI8" s="99">
        <v>2067.8376993994934</v>
      </c>
      <c r="BJ8" s="92">
        <v>2036.7164649215304</v>
      </c>
      <c r="BK8" s="97">
        <v>2050.7142857142853</v>
      </c>
      <c r="BL8" s="98">
        <v>2127.7777777777778</v>
      </c>
      <c r="BM8" s="97">
        <v>2220</v>
      </c>
      <c r="BN8" s="107">
        <f t="shared" si="0"/>
        <v>6.4748201438848918</v>
      </c>
      <c r="BO8" s="107">
        <f t="shared" si="1"/>
        <v>4.3342036553524785</v>
      </c>
    </row>
    <row r="9" spans="1:67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87">
        <v>2044.1666666666699</v>
      </c>
      <c r="BI9" s="99">
        <v>2075.8300651436398</v>
      </c>
      <c r="BJ9" s="92">
        <v>2105.45361355469</v>
      </c>
      <c r="BK9" s="97">
        <v>2190</v>
      </c>
      <c r="BL9" s="98">
        <v>2292</v>
      </c>
      <c r="BM9" s="97">
        <v>2373.3333333333335</v>
      </c>
      <c r="BN9" s="107">
        <f t="shared" si="0"/>
        <v>9.5384615384613696</v>
      </c>
      <c r="BO9" s="107">
        <f t="shared" si="1"/>
        <v>3.548574752763241</v>
      </c>
    </row>
    <row r="10" spans="1:67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59">
        <v>2487.824649787387</v>
      </c>
      <c r="BI10" s="59">
        <v>2488.3205710130815</v>
      </c>
      <c r="BJ10" s="92">
        <v>2489.1216620062628</v>
      </c>
      <c r="BK10" s="97">
        <v>2480</v>
      </c>
      <c r="BL10" s="98">
        <v>2487.456131764096</v>
      </c>
      <c r="BM10" s="59">
        <v>2487.4457462046526</v>
      </c>
      <c r="BN10" s="107">
        <f t="shared" si="0"/>
        <v>-0.5021701518138979</v>
      </c>
      <c r="BO10" s="107">
        <f t="shared" si="1"/>
        <v>-4.1751729048806915E-4</v>
      </c>
    </row>
    <row r="11" spans="1:67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87">
        <v>1988.0846785844133</v>
      </c>
      <c r="BI11" s="99">
        <v>1988.0846785844151</v>
      </c>
      <c r="BJ11" s="92">
        <v>1983.3826350747913</v>
      </c>
      <c r="BK11" s="97">
        <v>1896</v>
      </c>
      <c r="BL11" s="98">
        <v>1885</v>
      </c>
      <c r="BM11" s="97">
        <v>1952.0967640081237</v>
      </c>
      <c r="BN11" s="107">
        <f t="shared" si="0"/>
        <v>0.68120845887170955</v>
      </c>
      <c r="BO11" s="107">
        <f t="shared" si="1"/>
        <v>3.5595100269561661</v>
      </c>
    </row>
    <row r="12" spans="1:67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87">
        <v>2083.3333333333298</v>
      </c>
      <c r="BI12" s="99">
        <v>2125</v>
      </c>
      <c r="BJ12" s="92">
        <v>2096</v>
      </c>
      <c r="BK12" s="97">
        <v>1995</v>
      </c>
      <c r="BL12" s="98">
        <v>1999.0132901463337</v>
      </c>
      <c r="BM12" s="97">
        <v>2085.7142857142858</v>
      </c>
      <c r="BN12" s="107">
        <f t="shared" si="0"/>
        <v>6.0532687651331711</v>
      </c>
      <c r="BO12" s="107">
        <f t="shared" si="1"/>
        <v>4.3371895522318065</v>
      </c>
    </row>
    <row r="13" spans="1:67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87">
        <v>2392.7693581703256</v>
      </c>
      <c r="BI13" s="99">
        <v>2396.6917986845256</v>
      </c>
      <c r="BJ13" s="92">
        <v>2396.6917986845256</v>
      </c>
      <c r="BK13" s="97">
        <v>2394.3360805248944</v>
      </c>
      <c r="BL13" s="98">
        <v>2396.219945400162</v>
      </c>
      <c r="BM13" s="97">
        <v>2397.5639499765243</v>
      </c>
      <c r="BN13" s="107">
        <f t="shared" si="0"/>
        <v>-2.1402469397337009</v>
      </c>
      <c r="BO13" s="107">
        <f t="shared" si="1"/>
        <v>5.6088531394719268E-2</v>
      </c>
    </row>
    <row r="14" spans="1:67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87">
        <v>2186.5935202037035</v>
      </c>
      <c r="BI14" s="99">
        <v>2186.5935202037053</v>
      </c>
      <c r="BJ14" s="92">
        <v>2208.6552787979922</v>
      </c>
      <c r="BK14" s="97">
        <v>2291.6666666666665</v>
      </c>
      <c r="BL14" s="98">
        <v>2286.6363636363599</v>
      </c>
      <c r="BM14" s="97">
        <v>2170</v>
      </c>
      <c r="BN14" s="107">
        <f t="shared" si="0"/>
        <v>-0.91324200913242004</v>
      </c>
      <c r="BO14" s="107">
        <f t="shared" si="1"/>
        <v>-5.1007832067743832</v>
      </c>
    </row>
    <row r="15" spans="1:67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87">
        <v>1875.2828867571377</v>
      </c>
      <c r="BI15" s="99">
        <v>1875.2828867571393</v>
      </c>
      <c r="BJ15" s="92">
        <v>1871.1093704979296</v>
      </c>
      <c r="BK15" s="97">
        <v>1916.9230769230769</v>
      </c>
      <c r="BL15" s="98">
        <v>1960</v>
      </c>
      <c r="BM15" s="97">
        <v>2210</v>
      </c>
      <c r="BN15" s="107">
        <f t="shared" si="0"/>
        <v>16.315789473684212</v>
      </c>
      <c r="BO15" s="107">
        <f t="shared" si="1"/>
        <v>12.755102040816327</v>
      </c>
    </row>
    <row r="16" spans="1:67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87">
        <v>1728.5714285714287</v>
      </c>
      <c r="BI16" s="99">
        <v>1696.0329410421625</v>
      </c>
      <c r="BJ16" s="92">
        <v>1707.1165686198181</v>
      </c>
      <c r="BK16" s="97">
        <v>1707.1165686198181</v>
      </c>
      <c r="BL16" s="98">
        <v>1756.25</v>
      </c>
      <c r="BM16" s="97">
        <v>1894</v>
      </c>
      <c r="BN16" s="107">
        <f t="shared" si="0"/>
        <v>14.787878787878789</v>
      </c>
      <c r="BO16" s="107">
        <f t="shared" si="1"/>
        <v>7.8434163701067625</v>
      </c>
    </row>
    <row r="17" spans="1:67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87">
        <v>1872.9313139271926</v>
      </c>
      <c r="BI17" s="99">
        <v>1875.5761396233931</v>
      </c>
      <c r="BJ17" s="92">
        <v>1866.8416759037138</v>
      </c>
      <c r="BK17" s="97">
        <v>1829.2857142857142</v>
      </c>
      <c r="BL17" s="98">
        <v>1837.8571428571429</v>
      </c>
      <c r="BM17" s="97">
        <v>1985.7142857142858</v>
      </c>
      <c r="BN17" s="107">
        <f t="shared" si="0"/>
        <v>10.419700781146767</v>
      </c>
      <c r="BO17" s="107">
        <f t="shared" si="1"/>
        <v>8.0450835600466402</v>
      </c>
    </row>
    <row r="18" spans="1:67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87">
        <v>1961.7647058823529</v>
      </c>
      <c r="BI18" s="99">
        <v>1906.6666666666699</v>
      </c>
      <c r="BJ18" s="92">
        <v>1897.875</v>
      </c>
      <c r="BK18" s="97">
        <v>1953.8461538461538</v>
      </c>
      <c r="BL18" s="98">
        <v>2158.8235294117649</v>
      </c>
      <c r="BM18" s="97">
        <v>2091.4285714285716</v>
      </c>
      <c r="BN18" s="107">
        <f t="shared" si="0"/>
        <v>14.962247055270314</v>
      </c>
      <c r="BO18" s="107">
        <f t="shared" si="1"/>
        <v>-3.1218372907746215</v>
      </c>
    </row>
    <row r="19" spans="1:67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87">
        <v>1611.1111111111111</v>
      </c>
      <c r="BI19" s="99">
        <v>1561</v>
      </c>
      <c r="BJ19" s="92">
        <v>1563.75</v>
      </c>
      <c r="BK19" s="97">
        <v>1620</v>
      </c>
      <c r="BL19" s="98">
        <v>1843.3333333333333</v>
      </c>
      <c r="BM19" s="97">
        <v>1913.6363636363637</v>
      </c>
      <c r="BN19" s="107">
        <f t="shared" si="0"/>
        <v>12.319082238377915</v>
      </c>
      <c r="BO19" s="107">
        <f t="shared" si="1"/>
        <v>3.813907611375976</v>
      </c>
    </row>
    <row r="20" spans="1:67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87">
        <v>1989.2572104333713</v>
      </c>
      <c r="BI20" s="99">
        <v>1986.4380947682266</v>
      </c>
      <c r="BJ20" s="92">
        <v>1987.6703075694015</v>
      </c>
      <c r="BK20" s="97">
        <v>1987.6703075694015</v>
      </c>
      <c r="BL20" s="98">
        <v>1986.6462707190312</v>
      </c>
      <c r="BM20" s="97">
        <v>1986.3120374414725</v>
      </c>
      <c r="BN20" s="107">
        <f t="shared" si="0"/>
        <v>-0.68439812792637444</v>
      </c>
      <c r="BO20" s="107">
        <f t="shared" si="1"/>
        <v>-1.6823995418054672E-2</v>
      </c>
    </row>
    <row r="21" spans="1:67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87">
        <v>1693.75</v>
      </c>
      <c r="BI21" s="99">
        <v>1662.5</v>
      </c>
      <c r="BJ21" s="92">
        <v>1678.8888888888901</v>
      </c>
      <c r="BK21" s="97">
        <v>1750.72727272727</v>
      </c>
      <c r="BL21" s="98">
        <v>1832.1428571428571</v>
      </c>
      <c r="BM21" s="97">
        <v>1987.5</v>
      </c>
      <c r="BN21" s="107">
        <f t="shared" si="0"/>
        <v>14.958226221079615</v>
      </c>
      <c r="BO21" s="107">
        <f t="shared" si="1"/>
        <v>8.479532163742693</v>
      </c>
    </row>
    <row r="22" spans="1:67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87">
        <v>1678.5714285714287</v>
      </c>
      <c r="BI22" s="99">
        <v>1732.2222222222222</v>
      </c>
      <c r="BJ22" s="92">
        <v>1750</v>
      </c>
      <c r="BK22" s="97">
        <v>1833.3333333333301</v>
      </c>
      <c r="BL22" s="98">
        <v>1795</v>
      </c>
      <c r="BM22" s="97">
        <v>1716.9987344232875</v>
      </c>
      <c r="BN22" s="107">
        <f t="shared" si="0"/>
        <v>-0.62386746103159529</v>
      </c>
      <c r="BO22" s="107">
        <f t="shared" si="1"/>
        <v>-4.3454744053878835</v>
      </c>
    </row>
    <row r="23" spans="1:67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87">
        <v>1781.6666666666699</v>
      </c>
      <c r="BI23" s="99">
        <v>1780</v>
      </c>
      <c r="BJ23" s="92">
        <v>1807.1428571428601</v>
      </c>
      <c r="BK23" s="97">
        <v>1776.25</v>
      </c>
      <c r="BL23" s="98">
        <v>1826.6501576761875</v>
      </c>
      <c r="BM23" s="97">
        <v>1825.8552404826808</v>
      </c>
      <c r="BN23" s="107">
        <f t="shared" si="0"/>
        <v>-1.9675038667017044</v>
      </c>
      <c r="BO23" s="107">
        <f t="shared" si="1"/>
        <v>-4.3517757911456539E-2</v>
      </c>
    </row>
    <row r="24" spans="1:67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87">
        <v>1874</v>
      </c>
      <c r="BI24" s="99">
        <v>1800</v>
      </c>
      <c r="BJ24" s="92">
        <v>1783.3333333333301</v>
      </c>
      <c r="BK24" s="97">
        <v>1780</v>
      </c>
      <c r="BL24" s="98">
        <v>1856.4975536458739</v>
      </c>
      <c r="BM24" s="97">
        <v>1848.1168532114291</v>
      </c>
      <c r="BN24" s="107">
        <f t="shared" si="0"/>
        <v>-1.1702217533995141</v>
      </c>
      <c r="BO24" s="107">
        <f t="shared" si="1"/>
        <v>-0.4514253421980795</v>
      </c>
    </row>
    <row r="25" spans="1:67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87">
        <v>1891.6666666666699</v>
      </c>
      <c r="BI25" s="99">
        <v>1800</v>
      </c>
      <c r="BJ25" s="92">
        <v>1836.04588117759</v>
      </c>
      <c r="BK25" s="97">
        <v>1793.75</v>
      </c>
      <c r="BL25" s="98">
        <v>1885.1519903512271</v>
      </c>
      <c r="BM25" s="97">
        <v>1880.9595208497642</v>
      </c>
      <c r="BN25" s="107">
        <f t="shared" si="0"/>
        <v>-1.0021304815913579</v>
      </c>
      <c r="BO25" s="107">
        <f t="shared" si="1"/>
        <v>-0.22239424316560433</v>
      </c>
    </row>
    <row r="26" spans="1:67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87">
        <v>1950</v>
      </c>
      <c r="BI26" s="99">
        <v>1980.1149723207802</v>
      </c>
      <c r="BJ26" s="92">
        <v>1974.0899275752211</v>
      </c>
      <c r="BK26" s="97">
        <v>1893.3333333333301</v>
      </c>
      <c r="BL26" s="98">
        <v>1850</v>
      </c>
      <c r="BM26" s="97">
        <v>2000</v>
      </c>
      <c r="BN26" s="107">
        <f t="shared" si="0"/>
        <v>1.0101010101010102</v>
      </c>
      <c r="BO26" s="107">
        <f t="shared" si="1"/>
        <v>8.1081081081081088</v>
      </c>
    </row>
    <row r="27" spans="1:67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87">
        <v>1837.5</v>
      </c>
      <c r="BI27" s="99">
        <v>1828.57142857143</v>
      </c>
      <c r="BJ27" s="92">
        <v>1847.61731632019</v>
      </c>
      <c r="BK27" s="97">
        <v>1758.5714285714287</v>
      </c>
      <c r="BL27" s="98">
        <v>1775</v>
      </c>
      <c r="BM27" s="97">
        <v>1848.5685760625843</v>
      </c>
      <c r="BN27" s="107">
        <f t="shared" si="0"/>
        <v>-1.4972339575889311</v>
      </c>
      <c r="BO27" s="107">
        <f t="shared" si="1"/>
        <v>4.1447085105681278</v>
      </c>
    </row>
    <row r="28" spans="1:67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87">
        <v>1807.1740812846622</v>
      </c>
      <c r="BI28" s="99">
        <v>1833.3333333333301</v>
      </c>
      <c r="BJ28" s="92">
        <v>1801.6160506813032</v>
      </c>
      <c r="BK28" s="97">
        <v>1786.6666666666667</v>
      </c>
      <c r="BL28" s="98">
        <v>1920</v>
      </c>
      <c r="BM28" s="97">
        <v>1987.5</v>
      </c>
      <c r="BN28" s="107">
        <f t="shared" si="0"/>
        <v>8.1632653061224492</v>
      </c>
      <c r="BO28" s="107">
        <f t="shared" si="1"/>
        <v>3.515625</v>
      </c>
    </row>
    <row r="29" spans="1:67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87">
        <v>1830.8334467914949</v>
      </c>
      <c r="BI29" s="99">
        <v>1741.5</v>
      </c>
      <c r="BJ29" s="92">
        <v>1768</v>
      </c>
      <c r="BK29" s="97">
        <v>1800.3684210526301</v>
      </c>
      <c r="BL29" s="98">
        <v>1997.2222222222222</v>
      </c>
      <c r="BM29" s="97">
        <v>2082.2727272727275</v>
      </c>
      <c r="BN29" s="107">
        <f t="shared" si="0"/>
        <v>11.153348430928519</v>
      </c>
      <c r="BO29" s="107">
        <f t="shared" si="1"/>
        <v>4.2584397521810722</v>
      </c>
    </row>
    <row r="30" spans="1:67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87">
        <v>2021.4285714285713</v>
      </c>
      <c r="BI30" s="99">
        <v>1978.5714285714287</v>
      </c>
      <c r="BJ30" s="92">
        <v>1966.6666666666667</v>
      </c>
      <c r="BK30" s="97">
        <v>1940</v>
      </c>
      <c r="BL30" s="98">
        <v>2117.1428571428573</v>
      </c>
      <c r="BM30" s="97">
        <v>2141.6666666666665</v>
      </c>
      <c r="BN30" s="107">
        <f t="shared" si="0"/>
        <v>-2.9665587918016456</v>
      </c>
      <c r="BO30" s="107">
        <f t="shared" si="1"/>
        <v>1.1583445793971945</v>
      </c>
    </row>
    <row r="31" spans="1:67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87">
        <v>2205.4625949375336</v>
      </c>
      <c r="BI31" s="99">
        <v>2200</v>
      </c>
      <c r="BJ31" s="92">
        <v>2166.6666666666665</v>
      </c>
      <c r="BK31" s="97">
        <v>2125</v>
      </c>
      <c r="BL31" s="98">
        <v>2225</v>
      </c>
      <c r="BM31" s="97">
        <v>2225.0233017126975</v>
      </c>
      <c r="BN31" s="107">
        <f t="shared" si="0"/>
        <v>4.0540904931894532</v>
      </c>
      <c r="BO31" s="107">
        <f t="shared" si="1"/>
        <v>1.0472679864046205E-3</v>
      </c>
    </row>
    <row r="32" spans="1:67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87">
        <v>1784.44444444444</v>
      </c>
      <c r="BI32" s="99">
        <v>1832.7354134402722</v>
      </c>
      <c r="BJ32" s="92">
        <v>1850</v>
      </c>
      <c r="BK32" s="97">
        <v>1790</v>
      </c>
      <c r="BL32" s="98">
        <v>1985.6363636363637</v>
      </c>
      <c r="BM32" s="97">
        <v>1922.2222222222222</v>
      </c>
      <c r="BN32" s="107">
        <f t="shared" si="0"/>
        <v>6.2840091276109344</v>
      </c>
      <c r="BO32" s="107">
        <f t="shared" si="1"/>
        <v>-3.1936432357639282</v>
      </c>
    </row>
    <row r="33" spans="1:67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87">
        <v>1800</v>
      </c>
      <c r="BI33" s="99">
        <v>1798.3333333333301</v>
      </c>
      <c r="BJ33" s="92">
        <v>1761.5384615384601</v>
      </c>
      <c r="BK33" s="97">
        <v>1826.07142857143</v>
      </c>
      <c r="BL33" s="98">
        <v>1846.4285714285713</v>
      </c>
      <c r="BM33" s="97">
        <v>1950</v>
      </c>
      <c r="BN33" s="107">
        <f t="shared" si="0"/>
        <v>4.3478260869565215</v>
      </c>
      <c r="BO33" s="107">
        <f t="shared" si="1"/>
        <v>5.6092843326885937</v>
      </c>
    </row>
    <row r="34" spans="1:67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87">
        <v>1737.5</v>
      </c>
      <c r="BI34" s="99">
        <v>1683.75</v>
      </c>
      <c r="BJ34" s="92">
        <v>1713.5</v>
      </c>
      <c r="BK34" s="97">
        <v>1718.1818181818182</v>
      </c>
      <c r="BL34" s="98">
        <v>2007.6923076923076</v>
      </c>
      <c r="BM34" s="97">
        <v>2000</v>
      </c>
      <c r="BN34" s="107">
        <f t="shared" si="0"/>
        <v>13.314447592067987</v>
      </c>
      <c r="BO34" s="107">
        <f t="shared" si="1"/>
        <v>-0.3831417624521038</v>
      </c>
    </row>
    <row r="35" spans="1:67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87">
        <v>1742.8571428571399</v>
      </c>
      <c r="BI35" s="99">
        <v>1716.6666666666699</v>
      </c>
      <c r="BJ35" s="92">
        <v>1691.6666666666667</v>
      </c>
      <c r="BK35" s="97">
        <v>1737.64705882353</v>
      </c>
      <c r="BL35" s="98">
        <v>1907.1428571428571</v>
      </c>
      <c r="BM35" s="97">
        <v>1979.4117647058824</v>
      </c>
      <c r="BN35" s="107">
        <f t="shared" si="0"/>
        <v>9.3166260587072465</v>
      </c>
      <c r="BO35" s="107">
        <f t="shared" si="1"/>
        <v>3.789380920907695</v>
      </c>
    </row>
    <row r="36" spans="1:67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87">
        <v>1700</v>
      </c>
      <c r="BI36" s="99">
        <v>1783</v>
      </c>
      <c r="BJ36" s="92">
        <v>1800</v>
      </c>
      <c r="BK36" s="97">
        <v>1750</v>
      </c>
      <c r="BL36" s="98">
        <v>1850</v>
      </c>
      <c r="BM36" s="97">
        <v>1933.3333333333333</v>
      </c>
      <c r="BN36" s="107">
        <f t="shared" si="0"/>
        <v>3.5714285714283864</v>
      </c>
      <c r="BO36" s="107">
        <f t="shared" si="1"/>
        <v>4.5045045045045002</v>
      </c>
    </row>
    <row r="37" spans="1:67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87">
        <v>2105.6303814684602</v>
      </c>
      <c r="BI37" s="99">
        <v>2110.0039056682299</v>
      </c>
      <c r="BJ37" s="92">
        <v>2101.3429297901457</v>
      </c>
      <c r="BK37" s="97">
        <v>2086.6666666666702</v>
      </c>
      <c r="BL37" s="98">
        <v>2038.8888888888889</v>
      </c>
      <c r="BM37" s="97">
        <v>2091.6720887966094</v>
      </c>
      <c r="BN37" s="107">
        <f t="shared" si="0"/>
        <v>0.1081799255135048</v>
      </c>
      <c r="BO37" s="107">
        <f t="shared" si="1"/>
        <v>2.5888217938391511</v>
      </c>
    </row>
    <row r="38" spans="1:67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87">
        <v>1980</v>
      </c>
      <c r="BI38" s="99">
        <v>1900</v>
      </c>
      <c r="BJ38" s="92">
        <v>1920</v>
      </c>
      <c r="BK38" s="97">
        <v>1840</v>
      </c>
      <c r="BL38" s="98">
        <v>1977.8636803353102</v>
      </c>
      <c r="BM38" s="97">
        <v>2000</v>
      </c>
      <c r="BN38" s="107">
        <f t="shared" si="0"/>
        <v>0.91743119266064621</v>
      </c>
      <c r="BO38" s="107">
        <f t="shared" si="1"/>
        <v>1.1192035065296833</v>
      </c>
    </row>
    <row r="39" spans="1:67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59">
        <v>2244.5078703430268</v>
      </c>
      <c r="BI39" s="99">
        <v>2244.507870343029</v>
      </c>
      <c r="BJ39" s="92">
        <v>2254.1094737490348</v>
      </c>
      <c r="BK39" s="97">
        <v>2254.1094737490348</v>
      </c>
      <c r="BL39" s="98">
        <v>2252.3772799741259</v>
      </c>
      <c r="BM39" s="97">
        <v>2251.9083322565939</v>
      </c>
      <c r="BN39" s="107">
        <f t="shared" si="0"/>
        <v>-2.0909420758002657</v>
      </c>
      <c r="BO39" s="107">
        <f t="shared" si="1"/>
        <v>-2.0820122885337987E-2</v>
      </c>
    </row>
    <row r="40" spans="1:67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59">
        <v>2330.9591732297222</v>
      </c>
      <c r="BI40" s="99">
        <v>2330.9591732297222</v>
      </c>
      <c r="BJ40" s="59">
        <v>2334.9565335525408</v>
      </c>
      <c r="BK40" s="97">
        <v>2334.9565335525426</v>
      </c>
      <c r="BL40" s="71">
        <v>2336.1041919008535</v>
      </c>
      <c r="BM40" s="59">
        <v>2336.8446801567547</v>
      </c>
      <c r="BN40" s="107">
        <f t="shared" si="0"/>
        <v>-1.8132487329094644</v>
      </c>
      <c r="BO40" s="107">
        <f t="shared" si="1"/>
        <v>3.1697569760308103E-2</v>
      </c>
    </row>
    <row r="41" spans="1:67" ht="15" customHeight="1" x14ac:dyDescent="0.25">
      <c r="A41" s="1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87">
        <v>2035.0321452357398</v>
      </c>
      <c r="BI41" s="99">
        <v>2035.0321452357398</v>
      </c>
      <c r="BJ41" s="92">
        <v>2031.9111014704497</v>
      </c>
      <c r="BK41" s="97">
        <v>2043.1329594857255</v>
      </c>
      <c r="BL41" s="98">
        <v>2041.7152691176598</v>
      </c>
      <c r="BM41" s="97">
        <v>2050</v>
      </c>
      <c r="BN41" s="107">
        <f t="shared" si="0"/>
        <v>-2.2878932316491896</v>
      </c>
      <c r="BO41" s="107">
        <f t="shared" si="1"/>
        <v>0.40577307755162778</v>
      </c>
    </row>
    <row r="42" spans="1:67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 t="shared" ref="BF42:BK42" si="4">AVERAGE(BF5:BF41)</f>
        <v>1979.1511490430253</v>
      </c>
      <c r="BG42" s="68">
        <f t="shared" si="4"/>
        <v>1974.6662248748826</v>
      </c>
      <c r="BH42" s="68">
        <f t="shared" si="4"/>
        <v>1953.7112637444623</v>
      </c>
      <c r="BI42" s="68">
        <f t="shared" si="4"/>
        <v>1947.4669151640189</v>
      </c>
      <c r="BJ42" s="68">
        <f t="shared" si="4"/>
        <v>1949.7515743106944</v>
      </c>
      <c r="BK42" s="68">
        <f t="shared" si="4"/>
        <v>1949.0171065181919</v>
      </c>
      <c r="BL42" s="68">
        <f t="shared" ref="BL42:BM42" si="5">AVERAGE(BL5:BL41)</f>
        <v>2018.9058892482371</v>
      </c>
      <c r="BM42" s="68">
        <f t="shared" si="5"/>
        <v>2057.7147840862722</v>
      </c>
      <c r="BN42" s="108">
        <f t="shared" si="0"/>
        <v>3.8688274649621284</v>
      </c>
      <c r="BO42" s="108">
        <f t="shared" si="1"/>
        <v>1.9222735960459241</v>
      </c>
    </row>
    <row r="43" spans="1:67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6">O42/N42*100-100</f>
        <v>28.239702406242088</v>
      </c>
      <c r="P43" s="68">
        <f t="shared" si="6"/>
        <v>5.484478141895849</v>
      </c>
      <c r="Q43" s="68">
        <f t="shared" si="6"/>
        <v>-7.9306415263560979</v>
      </c>
      <c r="R43" s="68">
        <f t="shared" si="6"/>
        <v>-2.6149626167780582</v>
      </c>
      <c r="S43" s="68">
        <f t="shared" si="6"/>
        <v>0.7488530175869812</v>
      </c>
      <c r="T43" s="68">
        <f t="shared" si="6"/>
        <v>-9.4258349522279019</v>
      </c>
      <c r="U43" s="68">
        <f t="shared" si="6"/>
        <v>0.46277838499308643</v>
      </c>
      <c r="V43" s="68">
        <f t="shared" si="6"/>
        <v>-10.578815060992497</v>
      </c>
      <c r="W43" s="68">
        <f t="shared" si="6"/>
        <v>-3.9819382846933422</v>
      </c>
      <c r="X43" s="68">
        <f t="shared" si="6"/>
        <v>24.203384927505383</v>
      </c>
      <c r="Y43" s="68">
        <f t="shared" si="6"/>
        <v>0.15748038161589761</v>
      </c>
      <c r="Z43" s="68">
        <f t="shared" si="6"/>
        <v>-4.2414394315864854</v>
      </c>
      <c r="AA43" s="68">
        <f t="shared" si="6"/>
        <v>-3.8160535769357438</v>
      </c>
      <c r="AB43" s="68">
        <f t="shared" si="6"/>
        <v>-1.5569333581607765</v>
      </c>
      <c r="AC43" s="68">
        <f t="shared" si="6"/>
        <v>-3.0301709186067711</v>
      </c>
      <c r="AD43" s="68">
        <f t="shared" si="6"/>
        <v>-1.5519807149466232</v>
      </c>
      <c r="AE43" s="68">
        <f t="shared" si="6"/>
        <v>0.68260289056436818</v>
      </c>
      <c r="AF43" s="68">
        <f t="shared" si="6"/>
        <v>-1.800314583783134</v>
      </c>
      <c r="AG43" s="68">
        <f t="shared" si="6"/>
        <v>-1.2030717342731378</v>
      </c>
      <c r="AH43" s="68">
        <f t="shared" si="6"/>
        <v>2.1732489756255404</v>
      </c>
      <c r="AI43" s="68">
        <f t="shared" si="6"/>
        <v>2.5962447772004111</v>
      </c>
      <c r="AJ43" s="68">
        <f t="shared" si="6"/>
        <v>1.7948261922528417</v>
      </c>
      <c r="AK43" s="68">
        <f t="shared" si="6"/>
        <v>-2.823192234957304</v>
      </c>
      <c r="AL43" s="68">
        <f t="shared" si="6"/>
        <v>-1.5323445451692663</v>
      </c>
      <c r="AM43" s="68">
        <f t="shared" si="6"/>
        <v>-0.63185721971971986</v>
      </c>
      <c r="AN43" s="68">
        <f t="shared" si="6"/>
        <v>1.3659557375334259</v>
      </c>
      <c r="AO43" s="68">
        <f t="shared" ref="AO43:BE43" si="7">AO42/AN42*100-100</f>
        <v>-0.15616677442980631</v>
      </c>
      <c r="AP43" s="68">
        <f t="shared" si="7"/>
        <v>-0.86828930124460157</v>
      </c>
      <c r="AQ43" s="68">
        <f t="shared" si="7"/>
        <v>-0.90332162758167556</v>
      </c>
      <c r="AR43" s="68">
        <f t="shared" si="7"/>
        <v>-1.610686501966228</v>
      </c>
      <c r="AS43" s="68">
        <f t="shared" si="7"/>
        <v>1.4746879703947684</v>
      </c>
      <c r="AT43" s="68">
        <f t="shared" si="7"/>
        <v>-1.2081428832588585</v>
      </c>
      <c r="AU43" s="68">
        <f t="shared" si="7"/>
        <v>-1.211160184564946</v>
      </c>
      <c r="AV43" s="68">
        <f t="shared" si="7"/>
        <v>-0.4376768016936694</v>
      </c>
      <c r="AW43" s="68">
        <f t="shared" si="7"/>
        <v>1.6682937506837305</v>
      </c>
      <c r="AX43" s="68">
        <f t="shared" si="7"/>
        <v>0.91966128278370718</v>
      </c>
      <c r="AY43" s="68">
        <f t="shared" si="7"/>
        <v>2.0745306051310308E-2</v>
      </c>
      <c r="AZ43" s="68">
        <f t="shared" si="7"/>
        <v>-1.1761049931580203</v>
      </c>
      <c r="BA43" s="68">
        <f t="shared" si="7"/>
        <v>-0.71579675437928358</v>
      </c>
      <c r="BB43" s="68">
        <f t="shared" si="7"/>
        <v>-1.1990417330485315</v>
      </c>
      <c r="BC43" s="68">
        <f t="shared" si="7"/>
        <v>0.39417660304559377</v>
      </c>
      <c r="BD43" s="68">
        <f t="shared" si="7"/>
        <v>0.4536904582351724</v>
      </c>
      <c r="BE43" s="68">
        <f t="shared" si="7"/>
        <v>-0.13211720066649946</v>
      </c>
      <c r="BF43" s="68">
        <f t="shared" ref="BF43:BJ43" si="8">BF42/BE42*100-100</f>
        <v>0.39627411973957294</v>
      </c>
      <c r="BG43" s="68">
        <f t="shared" si="8"/>
        <v>-0.22660847153140651</v>
      </c>
      <c r="BH43" s="68">
        <f t="shared" si="8"/>
        <v>-1.0611900313303835</v>
      </c>
      <c r="BI43" s="68">
        <f t="shared" si="8"/>
        <v>-0.31961470951830506</v>
      </c>
      <c r="BJ43" s="68">
        <f t="shared" si="8"/>
        <v>0.11731440102454371</v>
      </c>
      <c r="BK43" s="68">
        <f>BK42/BJ42*100-100</f>
        <v>-3.7669814051170647E-2</v>
      </c>
      <c r="BL43" s="68">
        <f>BL42/BK42*100-100</f>
        <v>3.5858475790855096</v>
      </c>
      <c r="BM43" s="68">
        <f>BM42/BL42*100-100</f>
        <v>1.9222735960459261</v>
      </c>
      <c r="BN43" s="109"/>
      <c r="BO43" s="109"/>
    </row>
    <row r="44" spans="1:67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9">O42/C42*100-100</f>
        <v>39.391855191786078</v>
      </c>
      <c r="P44" s="68">
        <f t="shared" si="9"/>
        <v>45.58859294030151</v>
      </c>
      <c r="Q44" s="68">
        <f t="shared" si="9"/>
        <v>35.569511840558533</v>
      </c>
      <c r="R44" s="68">
        <f t="shared" si="9"/>
        <v>30.354526498569726</v>
      </c>
      <c r="S44" s="68">
        <f t="shared" si="9"/>
        <v>31.964959767514642</v>
      </c>
      <c r="T44" s="68">
        <f t="shared" si="9"/>
        <v>12.907447548801713</v>
      </c>
      <c r="U44" s="68">
        <f t="shared" si="9"/>
        <v>7.4915394878441361</v>
      </c>
      <c r="V44" s="68">
        <f t="shared" si="9"/>
        <v>3.2489541344184971</v>
      </c>
      <c r="W44" s="68">
        <f t="shared" si="9"/>
        <v>-1.401923797200439</v>
      </c>
      <c r="X44" s="68">
        <f t="shared" si="9"/>
        <v>14.855026788772264</v>
      </c>
      <c r="Y44" s="68">
        <f t="shared" si="9"/>
        <v>21.159427729655761</v>
      </c>
      <c r="Z44" s="68">
        <f t="shared" si="9"/>
        <v>13.724970822467114</v>
      </c>
      <c r="AA44" s="68">
        <f t="shared" si="9"/>
        <v>-14.70257420045067</v>
      </c>
      <c r="AB44" s="68">
        <f t="shared" si="9"/>
        <v>-20.396438222247667</v>
      </c>
      <c r="AC44" s="68">
        <f t="shared" si="9"/>
        <v>-16.1594703403035</v>
      </c>
      <c r="AD44" s="68">
        <f t="shared" si="9"/>
        <v>-15.244330108673083</v>
      </c>
      <c r="AE44" s="68">
        <f t="shared" si="9"/>
        <v>-15.300063486552901</v>
      </c>
      <c r="AF44" s="68">
        <f t="shared" si="9"/>
        <v>-8.1690996984947049</v>
      </c>
      <c r="AG44" s="68">
        <f t="shared" si="9"/>
        <v>-9.691818049298746</v>
      </c>
      <c r="AH44" s="68">
        <f t="shared" si="9"/>
        <v>3.1867377431724861</v>
      </c>
      <c r="AI44" s="68">
        <f t="shared" si="9"/>
        <v>10.256045728651245</v>
      </c>
      <c r="AJ44" s="68">
        <f t="shared" si="9"/>
        <v>-9.6361583209344417</v>
      </c>
      <c r="AK44" s="68">
        <f t="shared" si="9"/>
        <v>-12.325373618632625</v>
      </c>
      <c r="AL44" s="68">
        <f t="shared" si="9"/>
        <v>-9.8449804236178693</v>
      </c>
      <c r="AM44" s="68">
        <f t="shared" si="9"/>
        <v>-6.8603733701998806</v>
      </c>
      <c r="AN44" s="68">
        <f t="shared" si="9"/>
        <v>-4.0949495740910464</v>
      </c>
      <c r="AO44" s="68">
        <f t="shared" ref="AO44:BE44" si="10">AO42/AC42*100-100</f>
        <v>-1.2525034753131763</v>
      </c>
      <c r="AP44" s="68">
        <f t="shared" si="10"/>
        <v>-0.56673228368546802</v>
      </c>
      <c r="AQ44" s="68">
        <f t="shared" si="10"/>
        <v>-2.1329776196556196</v>
      </c>
      <c r="AR44" s="68">
        <f t="shared" si="10"/>
        <v>-1.9439919253689482</v>
      </c>
      <c r="AS44" s="68">
        <f t="shared" si="10"/>
        <v>0.71368612021383626</v>
      </c>
      <c r="AT44" s="68">
        <f t="shared" si="10"/>
        <v>-2.6194019604673855</v>
      </c>
      <c r="AU44" s="68">
        <f t="shared" si="10"/>
        <v>-6.2332513071033873</v>
      </c>
      <c r="AV44" s="68">
        <f t="shared" si="10"/>
        <v>-8.2896873266921034</v>
      </c>
      <c r="AW44" s="68">
        <f t="shared" si="10"/>
        <v>-4.0508612777148301</v>
      </c>
      <c r="AX44" s="68">
        <f t="shared" si="10"/>
        <v>-1.6615706396124921</v>
      </c>
      <c r="AY44" s="68">
        <f t="shared" si="10"/>
        <v>-1.0157307800223663</v>
      </c>
      <c r="AZ44" s="68">
        <f t="shared" si="10"/>
        <v>-3.4980634518695553</v>
      </c>
      <c r="BA44" s="68">
        <f t="shared" si="10"/>
        <v>-4.0389619237211463</v>
      </c>
      <c r="BB44" s="68">
        <f t="shared" si="10"/>
        <v>-4.3591354229822485</v>
      </c>
      <c r="BC44" s="68">
        <f t="shared" si="10"/>
        <v>-3.1068850488780555</v>
      </c>
      <c r="BD44" s="68">
        <f t="shared" si="10"/>
        <v>-1.07390090663948</v>
      </c>
      <c r="BE44" s="68">
        <f t="shared" si="10"/>
        <v>-2.6403503410295315</v>
      </c>
      <c r="BF44" s="68">
        <f t="shared" ref="BF44:BJ44" si="11">BF42/AT42*100-100</f>
        <v>-1.0591929270714502</v>
      </c>
      <c r="BG44" s="68">
        <f t="shared" si="11"/>
        <v>-7.3126674298720218E-2</v>
      </c>
      <c r="BH44" s="68">
        <f t="shared" si="11"/>
        <v>-0.69892291441566101</v>
      </c>
      <c r="BI44" s="68">
        <f t="shared" si="11"/>
        <v>-2.6405454592936621</v>
      </c>
      <c r="BJ44" s="68">
        <f t="shared" si="11"/>
        <v>-3.4145874424670382</v>
      </c>
      <c r="BK44" s="68">
        <f>BK42/AY42*100-100</f>
        <v>-3.4709962250394284</v>
      </c>
      <c r="BL44" s="68">
        <f>BL42/AZ42*100-100</f>
        <v>1.180374152443207</v>
      </c>
      <c r="BM44" s="68">
        <f>BM42/BA42*100-100</f>
        <v>3.8688274649621377</v>
      </c>
      <c r="BN44" s="110"/>
      <c r="BO44" s="110"/>
    </row>
    <row r="46" spans="1:67" ht="15" customHeight="1" x14ac:dyDescent="0.25">
      <c r="A46" s="69" t="s">
        <v>40</v>
      </c>
      <c r="BN46" s="112"/>
      <c r="BO46" s="112"/>
    </row>
    <row r="47" spans="1:67" ht="15" customHeight="1" x14ac:dyDescent="0.25">
      <c r="A47" s="48" t="s">
        <v>5</v>
      </c>
      <c r="B47" s="101">
        <v>2487.4457462046526</v>
      </c>
      <c r="V47" s="48"/>
      <c r="W47" s="70"/>
      <c r="BN47"/>
      <c r="BO47"/>
    </row>
    <row r="48" spans="1:67" ht="15" customHeight="1" x14ac:dyDescent="0.25">
      <c r="A48" s="48" t="s">
        <v>8</v>
      </c>
      <c r="B48" s="97">
        <v>2397.5639499765243</v>
      </c>
      <c r="D48" s="48"/>
      <c r="E48" s="7"/>
      <c r="V48" s="48"/>
      <c r="W48" s="70"/>
      <c r="BN48"/>
      <c r="BO48"/>
    </row>
    <row r="49" spans="1:67" ht="15" customHeight="1" x14ac:dyDescent="0.25">
      <c r="A49" s="48" t="s">
        <v>2</v>
      </c>
      <c r="B49" s="97">
        <v>2397.3698737316568</v>
      </c>
      <c r="D49" s="1"/>
      <c r="E49" s="7"/>
      <c r="G49" s="52"/>
      <c r="V49" s="48"/>
      <c r="W49" s="70"/>
      <c r="BN49"/>
      <c r="BO49"/>
    </row>
    <row r="50" spans="1:67" ht="15" customHeight="1" x14ac:dyDescent="0.25">
      <c r="C50" s="48"/>
      <c r="V50" s="48"/>
      <c r="W50" s="71"/>
      <c r="BN50"/>
      <c r="BO50"/>
    </row>
    <row r="51" spans="1:67" ht="15" customHeight="1" x14ac:dyDescent="0.25">
      <c r="A51" s="69" t="s">
        <v>41</v>
      </c>
      <c r="BN51"/>
      <c r="BO51"/>
    </row>
    <row r="52" spans="1:67" ht="15" customHeight="1" x14ac:dyDescent="0.25">
      <c r="A52" s="48" t="s">
        <v>18</v>
      </c>
      <c r="B52" s="97">
        <v>1825.8552404826808</v>
      </c>
      <c r="V52" s="48"/>
      <c r="W52" s="70"/>
      <c r="Z52" s="48"/>
      <c r="BN52"/>
      <c r="BO52"/>
    </row>
    <row r="53" spans="1:67" ht="15" customHeight="1" x14ac:dyDescent="0.25">
      <c r="A53" s="48" t="s">
        <v>1</v>
      </c>
      <c r="B53" s="103">
        <v>1800.9777578495659</v>
      </c>
      <c r="V53" s="48"/>
      <c r="W53" s="70"/>
      <c r="Z53" s="48"/>
      <c r="BN53"/>
      <c r="BO53"/>
    </row>
    <row r="54" spans="1:67" ht="15" customHeight="1" x14ac:dyDescent="0.25">
      <c r="A54" s="48" t="s">
        <v>17</v>
      </c>
      <c r="B54" s="97">
        <v>1716.9987344232875</v>
      </c>
      <c r="V54" s="48"/>
      <c r="W54" s="70"/>
      <c r="Z54" s="48"/>
      <c r="BN54"/>
      <c r="BO54"/>
    </row>
    <row r="55" spans="1:67" ht="15" customHeight="1" x14ac:dyDescent="0.25">
      <c r="BN55"/>
      <c r="BO55"/>
    </row>
    <row r="56" spans="1:67" ht="15" customHeight="1" x14ac:dyDescent="0.25">
      <c r="BN56"/>
      <c r="BO56"/>
    </row>
    <row r="57" spans="1:67" ht="15" customHeight="1" x14ac:dyDescent="0.25">
      <c r="A57" s="48"/>
      <c r="B57" s="11"/>
      <c r="BN57" s="113"/>
      <c r="BO57" s="113"/>
    </row>
    <row r="58" spans="1:67" ht="15" customHeight="1" x14ac:dyDescent="0.25">
      <c r="A58" s="48"/>
      <c r="B58" s="11"/>
      <c r="BN58" s="113"/>
      <c r="BO58" s="113"/>
    </row>
    <row r="59" spans="1:67" ht="15" customHeight="1" x14ac:dyDescent="0.25">
      <c r="A59" s="48"/>
      <c r="B59" s="11"/>
      <c r="BN59" s="113"/>
      <c r="BO59" s="113"/>
    </row>
    <row r="60" spans="1:67" ht="15" customHeight="1" x14ac:dyDescent="0.25">
      <c r="BN60" s="113"/>
      <c r="BO60" s="113"/>
    </row>
    <row r="61" spans="1:67" ht="15" customHeight="1" x14ac:dyDescent="0.25">
      <c r="B61" s="48"/>
      <c r="C61" s="49"/>
      <c r="BN61" s="113"/>
      <c r="BO61" s="113"/>
    </row>
    <row r="62" spans="1:67" ht="15" customHeight="1" x14ac:dyDescent="0.25">
      <c r="BN62" s="113"/>
      <c r="BO62" s="113"/>
    </row>
    <row r="63" spans="1:67" ht="15" customHeight="1" x14ac:dyDescent="0.25">
      <c r="BN63" s="113"/>
      <c r="BO63" s="113"/>
    </row>
    <row r="64" spans="1:67" ht="15" customHeight="1" x14ac:dyDescent="0.25">
      <c r="BN64" s="113"/>
      <c r="BO64" s="113"/>
    </row>
    <row r="65" spans="66:67" ht="15" customHeight="1" x14ac:dyDescent="0.25">
      <c r="BN65" s="113"/>
      <c r="BO65" s="113"/>
    </row>
    <row r="66" spans="66:67" ht="15" customHeight="1" x14ac:dyDescent="0.25">
      <c r="BN66" s="113"/>
      <c r="BO66" s="113"/>
    </row>
    <row r="67" spans="66:67" ht="15" customHeight="1" x14ac:dyDescent="0.25">
      <c r="BN67" s="113"/>
      <c r="BO67" s="113"/>
    </row>
    <row r="68" spans="66:67" ht="15" customHeight="1" x14ac:dyDescent="0.25">
      <c r="BN68" s="113"/>
      <c r="BO68" s="113"/>
    </row>
    <row r="69" spans="66:67" ht="15" customHeight="1" x14ac:dyDescent="0.25">
      <c r="BN69" s="113"/>
      <c r="BO69" s="113"/>
    </row>
    <row r="70" spans="66:67" ht="15" customHeight="1" x14ac:dyDescent="0.25">
      <c r="BN70" s="113"/>
      <c r="BO70" s="113"/>
    </row>
    <row r="71" spans="66:67" ht="15" customHeight="1" x14ac:dyDescent="0.25">
      <c r="BN71" s="113"/>
      <c r="BO71" s="113"/>
    </row>
    <row r="72" spans="66:67" ht="15" customHeight="1" x14ac:dyDescent="0.25">
      <c r="BN72" s="113"/>
      <c r="BO72" s="1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topLeftCell="A26" workbookViewId="0">
      <selection activeCell="B38" sqref="B2:C38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87"/>
    </row>
    <row r="2" spans="2:7" x14ac:dyDescent="0.25">
      <c r="B2" s="48"/>
      <c r="C2" s="101"/>
      <c r="D2" s="98"/>
      <c r="F2" s="26"/>
      <c r="G2" s="98"/>
    </row>
    <row r="3" spans="2:7" x14ac:dyDescent="0.25">
      <c r="B3" s="48"/>
      <c r="C3" s="97"/>
      <c r="D3" s="98"/>
      <c r="E3" s="92"/>
      <c r="F3" s="1"/>
      <c r="G3" s="98"/>
    </row>
    <row r="4" spans="2:7" x14ac:dyDescent="0.25">
      <c r="B4" s="48"/>
      <c r="C4" s="97"/>
      <c r="D4" s="102"/>
      <c r="E4" s="92"/>
      <c r="F4" s="1"/>
      <c r="G4" s="98"/>
    </row>
    <row r="5" spans="2:7" x14ac:dyDescent="0.25">
      <c r="B5" s="48"/>
      <c r="C5" s="97"/>
      <c r="D5" s="100"/>
      <c r="E5" s="92"/>
      <c r="F5" s="1"/>
      <c r="G5" s="98"/>
    </row>
    <row r="6" spans="2:7" x14ac:dyDescent="0.25">
      <c r="B6" s="48"/>
      <c r="C6" s="102"/>
      <c r="D6" s="101"/>
      <c r="E6" s="92"/>
      <c r="F6" s="1"/>
      <c r="G6" s="98"/>
    </row>
    <row r="7" spans="2:7" x14ac:dyDescent="0.25">
      <c r="B7" s="48"/>
      <c r="C7" s="103"/>
      <c r="D7" s="98"/>
      <c r="E7" s="92"/>
      <c r="F7" s="1"/>
      <c r="G7" s="98"/>
    </row>
    <row r="8" spans="2:7" x14ac:dyDescent="0.25">
      <c r="B8" s="48"/>
      <c r="C8" s="97"/>
      <c r="D8" s="98"/>
      <c r="E8" s="92"/>
      <c r="F8" s="1"/>
      <c r="G8" s="98"/>
    </row>
    <row r="9" spans="2:7" x14ac:dyDescent="0.25">
      <c r="B9" s="48"/>
      <c r="C9" s="97"/>
      <c r="D9" s="98"/>
      <c r="E9" s="93"/>
      <c r="F9" s="1"/>
      <c r="G9" s="98"/>
    </row>
    <row r="10" spans="2:7" x14ac:dyDescent="0.25">
      <c r="B10" s="48"/>
      <c r="C10" s="97"/>
      <c r="D10" s="98"/>
      <c r="E10" s="92"/>
      <c r="F10" s="1"/>
      <c r="G10" s="98"/>
    </row>
    <row r="11" spans="2:7" x14ac:dyDescent="0.25">
      <c r="B11" s="48"/>
      <c r="C11" s="97"/>
      <c r="D11" s="98"/>
      <c r="E11" s="94"/>
      <c r="F11" s="1"/>
      <c r="G11" s="98"/>
    </row>
    <row r="12" spans="2:7" x14ac:dyDescent="0.25">
      <c r="B12" s="48"/>
      <c r="C12" s="97"/>
      <c r="D12" s="98"/>
      <c r="E12" s="92"/>
      <c r="F12" s="1"/>
      <c r="G12" s="98"/>
    </row>
    <row r="13" spans="2:7" x14ac:dyDescent="0.25">
      <c r="B13" s="48"/>
      <c r="C13" s="97"/>
      <c r="D13" s="98"/>
      <c r="E13" s="92"/>
      <c r="F13" s="1"/>
      <c r="G13" s="98"/>
    </row>
    <row r="14" spans="2:7" x14ac:dyDescent="0.25">
      <c r="B14" s="48"/>
      <c r="C14" s="97"/>
      <c r="D14" s="98"/>
      <c r="E14" s="92"/>
      <c r="F14" s="1"/>
      <c r="G14" s="98"/>
    </row>
    <row r="15" spans="2:7" x14ac:dyDescent="0.25">
      <c r="B15" s="48"/>
      <c r="C15" s="97"/>
      <c r="D15" s="98"/>
      <c r="E15" s="92"/>
      <c r="F15" s="1"/>
      <c r="G15" s="98"/>
    </row>
    <row r="16" spans="2:7" x14ac:dyDescent="0.25">
      <c r="B16" s="48"/>
      <c r="C16" s="97"/>
      <c r="D16" s="98"/>
      <c r="E16" s="92"/>
      <c r="F16" s="1"/>
      <c r="G16" s="98"/>
    </row>
    <row r="17" spans="2:7" x14ac:dyDescent="0.25">
      <c r="B17" s="48"/>
      <c r="C17" s="97"/>
      <c r="D17" s="98"/>
      <c r="E17" s="92"/>
      <c r="F17" s="1"/>
      <c r="G17" s="98"/>
    </row>
    <row r="18" spans="2:7" x14ac:dyDescent="0.25">
      <c r="B18" s="1"/>
      <c r="C18" s="97"/>
      <c r="D18" s="98"/>
      <c r="E18" s="92"/>
      <c r="F18" s="1"/>
      <c r="G18" s="98"/>
    </row>
    <row r="19" spans="2:7" x14ac:dyDescent="0.25">
      <c r="B19" s="48"/>
      <c r="C19" s="97"/>
      <c r="D19" s="98"/>
      <c r="E19" s="92"/>
      <c r="F19" s="1"/>
      <c r="G19" s="98"/>
    </row>
    <row r="20" spans="2:7" x14ac:dyDescent="0.25">
      <c r="B20" s="48"/>
      <c r="C20" s="97"/>
      <c r="D20" s="98"/>
      <c r="E20" s="92"/>
      <c r="F20" s="1"/>
      <c r="G20" s="98"/>
    </row>
    <row r="21" spans="2:7" x14ac:dyDescent="0.25">
      <c r="B21" s="48"/>
      <c r="C21" s="97"/>
      <c r="D21" s="98"/>
      <c r="E21" s="92"/>
      <c r="F21" s="1"/>
      <c r="G21" s="98"/>
    </row>
    <row r="22" spans="2:7" x14ac:dyDescent="0.25">
      <c r="B22" s="48"/>
      <c r="C22" s="97"/>
      <c r="D22" s="98"/>
      <c r="E22" s="92"/>
      <c r="F22" s="1"/>
      <c r="G22" s="98"/>
    </row>
    <row r="23" spans="2:7" x14ac:dyDescent="0.25">
      <c r="B23" s="48"/>
      <c r="C23" s="97"/>
      <c r="D23" s="98"/>
      <c r="E23" s="92"/>
      <c r="F23" s="1"/>
      <c r="G23" s="98"/>
    </row>
    <row r="24" spans="2:7" x14ac:dyDescent="0.25">
      <c r="B24" s="48"/>
      <c r="C24" s="97"/>
      <c r="D24" s="98"/>
      <c r="E24" s="92"/>
      <c r="F24" s="1"/>
      <c r="G24" s="98"/>
    </row>
    <row r="25" spans="2:7" x14ac:dyDescent="0.25">
      <c r="B25" s="48"/>
      <c r="C25" s="97"/>
      <c r="D25" s="98"/>
      <c r="E25" s="92"/>
      <c r="F25" s="1"/>
      <c r="G25" s="98"/>
    </row>
    <row r="26" spans="2:7" x14ac:dyDescent="0.25">
      <c r="B26" s="48"/>
      <c r="C26" s="97"/>
      <c r="D26" s="98"/>
      <c r="E26" s="92"/>
      <c r="F26" s="1"/>
      <c r="G26" s="98"/>
    </row>
    <row r="27" spans="2:7" x14ac:dyDescent="0.25">
      <c r="B27" s="48"/>
      <c r="C27" s="97"/>
      <c r="D27" s="98"/>
      <c r="E27" s="92"/>
      <c r="F27" s="1"/>
      <c r="G27" s="98"/>
    </row>
    <row r="28" spans="2:7" x14ac:dyDescent="0.25">
      <c r="B28" s="48"/>
      <c r="C28" s="97"/>
      <c r="D28" s="98"/>
      <c r="E28" s="92"/>
      <c r="F28" s="1"/>
      <c r="G28" s="98"/>
    </row>
    <row r="29" spans="2:7" x14ac:dyDescent="0.25">
      <c r="B29" s="48"/>
      <c r="C29" s="97"/>
      <c r="D29" s="98"/>
      <c r="E29" s="92"/>
      <c r="F29" s="1"/>
      <c r="G29" s="98"/>
    </row>
    <row r="30" spans="2:7" x14ac:dyDescent="0.25">
      <c r="B30" s="48"/>
      <c r="C30" s="97"/>
      <c r="D30" s="98"/>
      <c r="E30" s="92"/>
      <c r="F30" s="1"/>
      <c r="G30" s="98"/>
    </row>
    <row r="31" spans="2:7" x14ac:dyDescent="0.25">
      <c r="B31" s="48"/>
      <c r="C31" s="97"/>
      <c r="D31" s="98"/>
      <c r="E31" s="92"/>
      <c r="F31" s="1"/>
      <c r="G31" s="98"/>
    </row>
    <row r="32" spans="2:7" x14ac:dyDescent="0.25">
      <c r="B32" s="48"/>
      <c r="C32" s="97"/>
      <c r="D32" s="98"/>
      <c r="E32" s="92"/>
      <c r="F32" s="1"/>
      <c r="G32" s="98"/>
    </row>
    <row r="33" spans="2:7" x14ac:dyDescent="0.25">
      <c r="B33" s="48"/>
      <c r="C33" s="97"/>
      <c r="D33" s="98"/>
      <c r="E33" s="92"/>
      <c r="F33" s="1"/>
      <c r="G33" s="98"/>
    </row>
    <row r="34" spans="2:7" x14ac:dyDescent="0.25">
      <c r="B34" s="48"/>
      <c r="C34" s="97"/>
      <c r="D34" s="98"/>
      <c r="E34" s="92"/>
      <c r="F34" s="1"/>
      <c r="G34" s="98"/>
    </row>
    <row r="35" spans="2:7" x14ac:dyDescent="0.25">
      <c r="B35" s="48"/>
      <c r="C35" s="97"/>
      <c r="D35" s="98"/>
      <c r="E35" s="92"/>
      <c r="F35" s="1"/>
      <c r="G35" s="98"/>
    </row>
    <row r="36" spans="2:7" x14ac:dyDescent="0.25">
      <c r="B36" s="48"/>
      <c r="C36" s="97"/>
      <c r="D36" s="98"/>
      <c r="E36" s="92"/>
      <c r="F36" s="1"/>
      <c r="G36" s="98"/>
    </row>
    <row r="37" spans="2:7" x14ac:dyDescent="0.25">
      <c r="B37" s="48"/>
      <c r="C37" s="103"/>
      <c r="D37" s="98"/>
      <c r="E37" s="92"/>
      <c r="F37" s="1"/>
      <c r="G37" s="98"/>
    </row>
    <row r="38" spans="2:7" x14ac:dyDescent="0.25">
      <c r="B38" s="48"/>
      <c r="C38" s="97"/>
      <c r="D38" s="100"/>
      <c r="E38" s="92"/>
      <c r="F38" s="1"/>
      <c r="G38" s="98"/>
    </row>
    <row r="39" spans="2:7" x14ac:dyDescent="0.25">
      <c r="B39" s="1"/>
      <c r="C39" s="1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B2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2021-04-13T14:52:10Z</dcterms:modified>
</cp:coreProperties>
</file>